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8.xml" ContentType="application/vnd.openxmlformats-officedocument.themeOverride+xml"/>
  <Override PartName="/xl/charts/chart21.xml" ContentType="application/vnd.openxmlformats-officedocument.drawingml.chart+xml"/>
  <Override PartName="/xl/theme/themeOverride19.xml" ContentType="application/vnd.openxmlformats-officedocument.themeOverride+xml"/>
  <Override PartName="/xl/charts/chart22.xml" ContentType="application/vnd.openxmlformats-officedocument.drawingml.chart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theme/themeOverride22.xml" ContentType="application/vnd.openxmlformats-officedocument.themeOverride+xml"/>
  <Override PartName="/xl/charts/chart25.xml" ContentType="application/vnd.openxmlformats-officedocument.drawingml.chart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theme/themeOverride24.xml" ContentType="application/vnd.openxmlformats-officedocument.themeOverride+xml"/>
  <Override PartName="/xl/charts/chart27.xml" ContentType="application/vnd.openxmlformats-officedocument.drawingml.chart+xml"/>
  <Override PartName="/xl/theme/themeOverride25.xml" ContentType="application/vnd.openxmlformats-officedocument.themeOverride+xml"/>
  <Override PartName="/xl/charts/chart28.xml" ContentType="application/vnd.openxmlformats-officedocument.drawingml.chart+xml"/>
  <Override PartName="/xl/theme/themeOverride26.xml" ContentType="application/vnd.openxmlformats-officedocument.themeOverride+xml"/>
  <Override PartName="/xl/charts/chart29.xml" ContentType="application/vnd.openxmlformats-officedocument.drawingml.chart+xml"/>
  <Override PartName="/xl/theme/themeOverride27.xml" ContentType="application/vnd.openxmlformats-officedocument.themeOverride+xml"/>
  <Override PartName="/xl/charts/chart30.xml" ContentType="application/vnd.openxmlformats-officedocument.drawingml.chart+xml"/>
  <Override PartName="/xl/theme/themeOverride28.xml" ContentType="application/vnd.openxmlformats-officedocument.themeOverride+xml"/>
  <Override PartName="/xl/charts/chart31.xml" ContentType="application/vnd.openxmlformats-officedocument.drawingml.chart+xml"/>
  <Override PartName="/xl/theme/themeOverride29.xml" ContentType="application/vnd.openxmlformats-officedocument.themeOverride+xml"/>
  <Override PartName="/xl/charts/chart32.xml" ContentType="application/vnd.openxmlformats-officedocument.drawingml.chart+xml"/>
  <Override PartName="/xl/theme/themeOverride30.xml" ContentType="application/vnd.openxmlformats-officedocument.themeOverride+xml"/>
  <Override PartName="/xl/charts/chart33.xml" ContentType="application/vnd.openxmlformats-officedocument.drawingml.chart+xml"/>
  <Override PartName="/xl/theme/themeOverride31.xml" ContentType="application/vnd.openxmlformats-officedocument.themeOverride+xml"/>
  <Override PartName="/xl/charts/chart34.xml" ContentType="application/vnd.openxmlformats-officedocument.drawingml.chart+xml"/>
  <Override PartName="/xl/theme/themeOverride32.xml" ContentType="application/vnd.openxmlformats-officedocument.themeOverride+xml"/>
  <Override PartName="/xl/charts/chart35.xml" ContentType="application/vnd.openxmlformats-officedocument.drawingml.chart+xml"/>
  <Override PartName="/xl/theme/themeOverride33.xml" ContentType="application/vnd.openxmlformats-officedocument.themeOverride+xml"/>
  <Override PartName="/xl/charts/chart36.xml" ContentType="application/vnd.openxmlformats-officedocument.drawingml.chart+xml"/>
  <Override PartName="/xl/theme/themeOverride34.xml" ContentType="application/vnd.openxmlformats-officedocument.themeOverride+xml"/>
  <Override PartName="/xl/charts/chart37.xml" ContentType="application/vnd.openxmlformats-officedocument.drawingml.chart+xml"/>
  <Override PartName="/xl/theme/themeOverride35.xml" ContentType="application/vnd.openxmlformats-officedocument.themeOverride+xml"/>
  <Override PartName="/xl/charts/chart38.xml" ContentType="application/vnd.openxmlformats-officedocument.drawingml.chart+xml"/>
  <Override PartName="/xl/theme/themeOverride36.xml" ContentType="application/vnd.openxmlformats-officedocument.themeOverride+xml"/>
  <Override PartName="/xl/charts/chart39.xml" ContentType="application/vnd.openxmlformats-officedocument.drawingml.chart+xml"/>
  <Override PartName="/xl/theme/themeOverride37.xml" ContentType="application/vnd.openxmlformats-officedocument.themeOverride+xml"/>
  <Override PartName="/xl/charts/chart40.xml" ContentType="application/vnd.openxmlformats-officedocument.drawingml.chart+xml"/>
  <Override PartName="/xl/theme/themeOverride38.xml" ContentType="application/vnd.openxmlformats-officedocument.themeOverride+xml"/>
  <Override PartName="/xl/charts/chart41.xml" ContentType="application/vnd.openxmlformats-officedocument.drawingml.chart+xml"/>
  <Override PartName="/xl/theme/themeOverride39.xml" ContentType="application/vnd.openxmlformats-officedocument.themeOverride+xml"/>
  <Override PartName="/xl/charts/chart42.xml" ContentType="application/vnd.openxmlformats-officedocument.drawingml.chart+xml"/>
  <Override PartName="/xl/theme/themeOverride40.xml" ContentType="application/vnd.openxmlformats-officedocument.themeOverride+xml"/>
  <Override PartName="/xl/charts/chart43.xml" ContentType="application/vnd.openxmlformats-officedocument.drawingml.chart+xml"/>
  <Override PartName="/xl/theme/themeOverride41.xml" ContentType="application/vnd.openxmlformats-officedocument.themeOverride+xml"/>
  <Override PartName="/xl/charts/chart44.xml" ContentType="application/vnd.openxmlformats-officedocument.drawingml.chart+xml"/>
  <Override PartName="/xl/theme/themeOverride42.xml" ContentType="application/vnd.openxmlformats-officedocument.themeOverride+xml"/>
  <Override PartName="/xl/charts/chart45.xml" ContentType="application/vnd.openxmlformats-officedocument.drawingml.chart+xml"/>
  <Override PartName="/xl/theme/themeOverride4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480" windowHeight="11640"/>
  </bookViews>
  <sheets>
    <sheet name="UPC" sheetId="11" r:id="rId1"/>
    <sheet name="Gràfics UPC" sheetId="13" r:id="rId2"/>
  </sheets>
  <definedNames>
    <definedName name="_xlnm.Print_Area" localSheetId="0">UPC!$B$1:$O$156</definedName>
  </definedNames>
  <calcPr calcId="145621"/>
</workbook>
</file>

<file path=xl/calcChain.xml><?xml version="1.0" encoding="utf-8"?>
<calcChain xmlns="http://schemas.openxmlformats.org/spreadsheetml/2006/main">
  <c r="O42" i="11" l="1"/>
  <c r="J42" i="11" s="1"/>
  <c r="L42" i="11" l="1"/>
  <c r="H42" i="11"/>
  <c r="O35" i="11" l="1"/>
  <c r="J35" i="11" s="1"/>
  <c r="O36" i="11"/>
  <c r="J36" i="11" s="1"/>
  <c r="O37" i="11"/>
  <c r="J37" i="11" s="1"/>
  <c r="O39" i="11"/>
  <c r="J39" i="11" s="1"/>
  <c r="O40" i="11"/>
  <c r="J40" i="11" s="1"/>
  <c r="O41" i="11"/>
  <c r="J41" i="11" s="1"/>
  <c r="O38" i="11"/>
  <c r="J38" i="11" s="1"/>
  <c r="O43" i="11"/>
  <c r="J43" i="11" s="1"/>
  <c r="O44" i="11"/>
  <c r="J44" i="11" s="1"/>
  <c r="O45" i="11"/>
  <c r="J45" i="11" s="1"/>
  <c r="O48" i="11"/>
  <c r="J48" i="11" s="1"/>
  <c r="O47" i="11"/>
  <c r="J47" i="11" s="1"/>
  <c r="O46" i="11"/>
  <c r="J46" i="11" s="1"/>
  <c r="O49" i="11"/>
  <c r="J49" i="11" s="1"/>
  <c r="O50" i="11"/>
  <c r="J50" i="11" s="1"/>
  <c r="O51" i="11"/>
  <c r="H51" i="11" s="1"/>
  <c r="O52" i="11"/>
  <c r="H52" i="11" s="1"/>
  <c r="O53" i="11"/>
  <c r="J53" i="11" s="1"/>
  <c r="I54" i="11"/>
  <c r="M54" i="11"/>
  <c r="K10" i="11"/>
  <c r="J10" i="11" s="1"/>
  <c r="K11" i="11"/>
  <c r="H11" i="11" s="1"/>
  <c r="K12" i="11"/>
  <c r="J12" i="11" s="1"/>
  <c r="K14" i="11"/>
  <c r="H14" i="11" s="1"/>
  <c r="K15" i="11"/>
  <c r="J15" i="11" s="1"/>
  <c r="K16" i="11"/>
  <c r="H16" i="11" s="1"/>
  <c r="K13" i="11"/>
  <c r="J13" i="11" s="1"/>
  <c r="K17" i="11"/>
  <c r="H17" i="11" s="1"/>
  <c r="K18" i="11"/>
  <c r="J18" i="11" s="1"/>
  <c r="K19" i="11"/>
  <c r="H19" i="11" s="1"/>
  <c r="K20" i="11"/>
  <c r="J20" i="11" s="1"/>
  <c r="K23" i="11"/>
  <c r="H23" i="11" s="1"/>
  <c r="K22" i="11"/>
  <c r="J22" i="11" s="1"/>
  <c r="K21" i="11"/>
  <c r="H21" i="11" s="1"/>
  <c r="K24" i="11"/>
  <c r="J24" i="11" s="1"/>
  <c r="K25" i="11"/>
  <c r="H25" i="11" s="1"/>
  <c r="K26" i="11"/>
  <c r="J26" i="11" s="1"/>
  <c r="K27" i="11"/>
  <c r="H27" i="11" s="1"/>
  <c r="K28" i="11"/>
  <c r="J28" i="11" s="1"/>
  <c r="G29" i="11"/>
  <c r="G134" i="11"/>
  <c r="N51" i="11" l="1"/>
  <c r="J14" i="11"/>
  <c r="J23" i="11"/>
  <c r="J25" i="11"/>
  <c r="J17" i="11"/>
  <c r="J51" i="11"/>
  <c r="J27" i="11"/>
  <c r="J21" i="11"/>
  <c r="J19" i="11"/>
  <c r="J16" i="11"/>
  <c r="J11" i="11"/>
  <c r="O54" i="11"/>
  <c r="L53" i="11"/>
  <c r="H53" i="11"/>
  <c r="L52" i="11"/>
  <c r="L51" i="11"/>
  <c r="L50" i="11"/>
  <c r="H50" i="11"/>
  <c r="L49" i="11"/>
  <c r="H49" i="11"/>
  <c r="L46" i="11"/>
  <c r="H46" i="11"/>
  <c r="L47" i="11"/>
  <c r="H47" i="11"/>
  <c r="L48" i="11"/>
  <c r="H48" i="11"/>
  <c r="L45" i="11"/>
  <c r="H45" i="11"/>
  <c r="L44" i="11"/>
  <c r="H44" i="11"/>
  <c r="L43" i="11"/>
  <c r="H43" i="11"/>
  <c r="L38" i="11"/>
  <c r="H38" i="11"/>
  <c r="L41" i="11"/>
  <c r="H41" i="11"/>
  <c r="L40" i="11"/>
  <c r="H40" i="11"/>
  <c r="L39" i="11"/>
  <c r="H39" i="11"/>
  <c r="L37" i="11"/>
  <c r="H37" i="11"/>
  <c r="L36" i="11"/>
  <c r="H36" i="11"/>
  <c r="L35" i="11"/>
  <c r="H35" i="11"/>
  <c r="H28" i="11"/>
  <c r="H24" i="11"/>
  <c r="H22" i="11"/>
  <c r="H20" i="11"/>
  <c r="H18" i="11"/>
  <c r="H13" i="11"/>
  <c r="H15" i="11"/>
  <c r="H12" i="11"/>
  <c r="H10" i="11"/>
  <c r="I29" i="11" s="1"/>
  <c r="H26" i="11"/>
  <c r="K29" i="11"/>
  <c r="K54" i="11" l="1"/>
  <c r="L54" i="11" s="1"/>
  <c r="G54" i="11"/>
  <c r="H54" i="11" s="1"/>
  <c r="H148" i="11"/>
  <c r="H146" i="11"/>
  <c r="H144" i="11"/>
  <c r="H142" i="11"/>
  <c r="H140" i="11"/>
  <c r="H123" i="11"/>
  <c r="H121" i="11"/>
  <c r="H111" i="11"/>
  <c r="H109" i="11"/>
  <c r="H107" i="11"/>
  <c r="H105" i="11"/>
  <c r="H102" i="11"/>
  <c r="H95" i="11"/>
  <c r="H93" i="11"/>
  <c r="H86" i="11"/>
  <c r="H84" i="11"/>
  <c r="H81" i="11"/>
  <c r="H73" i="11"/>
  <c r="H71" i="11"/>
  <c r="H69" i="11"/>
  <c r="H67" i="11"/>
  <c r="H65" i="11"/>
  <c r="H147" i="11"/>
  <c r="H145" i="11"/>
  <c r="H143" i="11"/>
  <c r="H141" i="11"/>
  <c r="H124" i="11"/>
  <c r="H122" i="11"/>
  <c r="H120" i="11"/>
  <c r="H110" i="11"/>
  <c r="H108" i="11"/>
  <c r="H106" i="11"/>
  <c r="H103" i="11"/>
  <c r="H96" i="11"/>
  <c r="H94" i="11"/>
  <c r="H87" i="11"/>
  <c r="H85" i="11"/>
  <c r="H82" i="11"/>
  <c r="H74" i="11"/>
  <c r="H72" i="11"/>
  <c r="H70" i="11"/>
  <c r="H68" i="11"/>
  <c r="H66" i="11"/>
  <c r="H64" i="11"/>
  <c r="J54" i="11"/>
  <c r="N54" i="11"/>
  <c r="J29" i="11"/>
  <c r="H29" i="11"/>
  <c r="H133" i="11"/>
  <c r="H132" i="11"/>
  <c r="H131" i="11"/>
  <c r="H130" i="11"/>
  <c r="H129" i="11"/>
  <c r="H134" i="11" l="1"/>
  <c r="H128" i="11" l="1"/>
</calcChain>
</file>

<file path=xl/sharedStrings.xml><?xml version="1.0" encoding="utf-8"?>
<sst xmlns="http://schemas.openxmlformats.org/spreadsheetml/2006/main" count="385" uniqueCount="146">
  <si>
    <t>TOTAL</t>
  </si>
  <si>
    <t>Gènere</t>
  </si>
  <si>
    <t>Noi</t>
  </si>
  <si>
    <t>Noia</t>
  </si>
  <si>
    <t>Estudis cursats</t>
  </si>
  <si>
    <t>CFGS</t>
  </si>
  <si>
    <t>Altres</t>
  </si>
  <si>
    <t>Indica quin mitjà de transport tens previst utilitzar / utilitzes habitualment per accedir al teu Campus:</t>
  </si>
  <si>
    <t>(pots marcar més d'una opció)</t>
  </si>
  <si>
    <t>Autobús urbà</t>
  </si>
  <si>
    <t>Autobús interurbà</t>
  </si>
  <si>
    <t>Metro</t>
  </si>
  <si>
    <t>Tramvia</t>
  </si>
  <si>
    <t>Ferrocarrils (FGC)</t>
  </si>
  <si>
    <t>RENFE</t>
  </si>
  <si>
    <t>Cotxe</t>
  </si>
  <si>
    <t>Moto</t>
  </si>
  <si>
    <t>Bicicleta</t>
  </si>
  <si>
    <t>A peu (si els desplaçaments superen els 5 min)</t>
  </si>
  <si>
    <t>Respostes</t>
  </si>
  <si>
    <t>%</t>
  </si>
  <si>
    <t>2. Quan vas decidir que faries aquests estudis?</t>
  </si>
  <si>
    <t>3. Per què has triat aquesta escola/facultat per cursar aquests estudis?</t>
  </si>
  <si>
    <t>Són els estudis que m'agraden més</t>
  </si>
  <si>
    <t>Són estudis amb una bona sortida laboral</t>
  </si>
  <si>
    <t>Me'ls han recomanat:</t>
  </si>
  <si>
    <t>Des de sempre els he volgut fer</t>
  </si>
  <si>
    <t>Ho vaig decidir en el moment de triar l'opció universitaria</t>
  </si>
  <si>
    <t>Crec que és la millor en aquests estudis</t>
  </si>
  <si>
    <t xml:space="preserve">Crec que és l'única que ofereix aquests estudis </t>
  </si>
  <si>
    <t>Me l'han recomanada:</t>
  </si>
  <si>
    <t>Per la facilitat d'accés (proximitat, bona comunicació...)</t>
  </si>
  <si>
    <t>Per la nota d'accés als estudis</t>
  </si>
  <si>
    <t>NS/NC</t>
  </si>
  <si>
    <t>Jornades de Portes Obertes o visites als campus i centres de:</t>
  </si>
  <si>
    <t>Saló de l'Ensenyament o altres fires</t>
  </si>
  <si>
    <t>Sessions informatives d'estudiantat o altres fires</t>
  </si>
  <si>
    <t>Barcelona</t>
  </si>
  <si>
    <t>Baix Llobregat (Castelldefels)</t>
  </si>
  <si>
    <t>Manresa</t>
  </si>
  <si>
    <t>Sant Cugat del Vallès</t>
  </si>
  <si>
    <t>Terrassa</t>
  </si>
  <si>
    <t>Vilanova i la Geltrú</t>
  </si>
  <si>
    <t>Total</t>
  </si>
  <si>
    <t>Web de la UPC</t>
  </si>
  <si>
    <t>Portal La Politècnica (Informació i orientació per a l'estudiantat de secundària)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</si>
  <si>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</si>
  <si>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</si>
  <si>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</si>
  <si>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</si>
  <si>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</si>
  <si>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r>
      <rPr>
        <b/>
        <sz val="10"/>
        <color theme="5" tint="-0.249977111117893"/>
        <rFont val="Verdana"/>
        <family val="2"/>
      </rPr>
      <t>1. Per què has escollit els estudis en què t’has matriculat?</t>
    </r>
    <r>
      <rPr>
        <sz val="10"/>
        <color theme="5" tint="-0.249977111117893"/>
        <rFont val="Verdana"/>
        <family val="2"/>
      </rPr>
      <t xml:space="preserve">
(pots marcar més d'una opció)</t>
    </r>
  </si>
  <si>
    <t xml:space="preserve">     Me'ls ha recomanat la família</t>
  </si>
  <si>
    <t xml:space="preserve">     Me'ls han recomanat les amistats</t>
  </si>
  <si>
    <t xml:space="preserve">     Me'ls ha recomanat el professorat</t>
  </si>
  <si>
    <t xml:space="preserve">     Me l'ha recomanat la família</t>
  </si>
  <si>
    <t xml:space="preserve">     Me l'han recomanat les amistats</t>
  </si>
  <si>
    <t xml:space="preserve">     Me l'ha recomanat el professorat</t>
  </si>
  <si>
    <t>DADES GENERALS</t>
  </si>
  <si>
    <t xml:space="preserve">Visites a Campus </t>
  </si>
  <si>
    <t>% (*)</t>
  </si>
  <si>
    <t>-</t>
  </si>
  <si>
    <t>Gabinet de Planificació, Avaluació i Qualitat</t>
  </si>
  <si>
    <t>UPC</t>
  </si>
  <si>
    <t>DADES GLOBALS DE LA UPC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</si>
  <si>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2010-2011</t>
    </r>
  </si>
  <si>
    <t>BCT</t>
  </si>
  <si>
    <t>4. Com has obtingut informació de la UPC?</t>
  </si>
  <si>
    <t xml:space="preserve">4.1. Has participat en activitats de promoció dels estudis de la UPC? </t>
  </si>
  <si>
    <t xml:space="preserve">4.2. Quins canals has utilitzat per informar-te? </t>
  </si>
  <si>
    <t>(*) Percentatges respecte el total de respostes (3.061)</t>
  </si>
  <si>
    <t>CENTRE</t>
  </si>
  <si>
    <t xml:space="preserve">Centre Facultat d'Informàtica de Barcelona (FIB) </t>
  </si>
  <si>
    <t>Centre de la Imatge i la Tecnologia Multimèdia (CITM)</t>
  </si>
  <si>
    <t>Escola d'Enginyeria d'Igualada(EEI)</t>
  </si>
  <si>
    <t>Escola d'Enginyeria de Terrassa (EET)</t>
  </si>
  <si>
    <t>Escola Politècnica Superior d'Edificació de Barcelona (EPSEB)</t>
  </si>
  <si>
    <t>Escola Politècnica Superior d'Enginyeria de Manresa (EPSEM)</t>
  </si>
  <si>
    <t>Escola Politècnica Superior d'Enginyeria de Vilanova i la Geltrú (EPSEVG)</t>
  </si>
  <si>
    <t>Escola Politècnica Superior de Castelldefels (EPSC)</t>
  </si>
  <si>
    <t>Escola Superior d'Agricultura de Barcelona (ESAB)</t>
  </si>
  <si>
    <t>Escola Tècnica Superior d'Arquitectura de Barcelona (ETSAB)</t>
  </si>
  <si>
    <t>Escola Tècnica Superior d'Arquitectura del Vallès (ETSAV)</t>
  </si>
  <si>
    <t>Escola Tècnica Superior d'Enginyeria de Camins, Canals i Ports de Barcelona(ETSECCPB)</t>
  </si>
  <si>
    <t>Escola Tècnica Superior d'Enginyeria de Telecomunicació de Barcelona (ETSETB)</t>
  </si>
  <si>
    <t>Escola Tècnica Superior d'Enginyeria Industrial de Barcelona (ETSEIB)</t>
  </si>
  <si>
    <t>Escola Tècnica Superior d'Enginyeries Industrial i Aeronàutica de Terrassa (ETSEIAT)</t>
  </si>
  <si>
    <t>Escola Universitària d'Enginyeria Tècnica Industrial de Barcelona (EUETIB)</t>
  </si>
  <si>
    <t>Escola Universitària d'Òptica i Optometria de Terrassa (EUOOT)</t>
  </si>
  <si>
    <t>Facultat de Matemàtiques i Estadística (FME)</t>
  </si>
  <si>
    <t>Facultat de Nàutica de Barcelona (FNB)</t>
  </si>
  <si>
    <t>BCT: Batxillerat ciències i tecnologia; CFGS: Cicles Formatius de Grau Superior; Altres</t>
  </si>
  <si>
    <t>22 d'Octubre de 2010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</si>
  <si>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2011-2012</t>
    </r>
  </si>
  <si>
    <t>RESULTATS GLOBALS UPC</t>
  </si>
  <si>
    <t>Centre De La Imatge I La Tecnologia Multimèdia (CITM) - Gènere</t>
  </si>
  <si>
    <t>Escola d'Enginyeria d'Igualada (EEI) - Gènere</t>
  </si>
  <si>
    <t>Escola d'Enginyeria de Terrassa (EET) - Gènere</t>
  </si>
  <si>
    <t>Escola d'Enginyeria de Telecomunicació i Aeroespacial de Castelldefels (EETAC) - Gènere</t>
  </si>
  <si>
    <t>Escola Politècnica Superior d'Edificació de Barcelona (EPSEB) - Gènere</t>
  </si>
  <si>
    <t>Escola Politècnica Superior d'Enginyeria de Manresa (EPSEM) - Gènere</t>
  </si>
  <si>
    <t>Escola Politècnica Superior d'Enginyeria de Vilanova i la Geltrú (EPSEVG) - Gènere</t>
  </si>
  <si>
    <t>Escola Superior d'Agricultura de Barcelona (ESAB) - Gènere</t>
  </si>
  <si>
    <t>Escola Tècnica Superior d'Arquitectura de Barcelona (ETSAB) - Gènere</t>
  </si>
  <si>
    <t>Escola Tècnica Superior d'Arquitectura del Vallès (ETSAV) - Gènere</t>
  </si>
  <si>
    <t>Escola Tècnica Superior d'Enginyeria de Camins, Canals i Ports de Barcelona (ETSECCPB) - Gènere</t>
  </si>
  <si>
    <t>Escola Tècnica Superior d'Enginyeries Industrial i Aeronàutica de Terrassa (ETSEIAT) - Gènere</t>
  </si>
  <si>
    <t>Escola Tècnica Superior d'Enginyeria Industrial de Barcelona (ETSEIB) - Gènere</t>
  </si>
  <si>
    <t>Escola Tècnica Superior d'Enginyeria de Telecomunicació de Barcelona (ETSETB) - Gènere</t>
  </si>
  <si>
    <t>Escola Universitària d'Enginyeria Tècnica Industrial de Barcelona (EUETIB) - Gènere</t>
  </si>
  <si>
    <t>Escola Universitària d'Òptica i Optometria de Terrassa (EUOOT) - Gènere</t>
  </si>
  <si>
    <t>Facultat d'informàtica de Barcelona (FIB) - Gènere</t>
  </si>
  <si>
    <t>Facultat de Matemàtiques i Estadística (FME) - Gènere</t>
  </si>
  <si>
    <t>Facultat de Nàutica de Barcelona (FNB) - Gènere</t>
  </si>
  <si>
    <t>Batxillerat ciències i tecnologia</t>
  </si>
  <si>
    <t>Cicles Formatius de Grau Superior</t>
  </si>
  <si>
    <t>Centre De La Imatge I La Tecnologia Multimèdia (CITM) - Estudis cursats</t>
  </si>
  <si>
    <t>Escola d'Enginyeria d'Igualada (EEI) - Estudis cursats</t>
  </si>
  <si>
    <t>Escola d'Enginyeria de Terrassa (EET) - Estudis cursats</t>
  </si>
  <si>
    <t>Escola d'Enginyeria de Telecomunicació i Aeroespacial de Castelldefels (EETAC) - Estudis cursats</t>
  </si>
  <si>
    <t>Escola Politècnica Superior d'Edificació de Barcelona (EPSEB) - Estudis cursats</t>
  </si>
  <si>
    <t>Escola Politècnica Superior d'Enginyeria de Manresa (EPSEM) - Estudis cursats</t>
  </si>
  <si>
    <t>Escola Politècnica Superior d'Enginyeria de Vilanova i la Geltrú (EPSEVG) - Estudis cursats</t>
  </si>
  <si>
    <t>Escola Superior d'Agricultura de Barcelona (ESAB) - Estudis cursats</t>
  </si>
  <si>
    <t>Escola Tècnica Superior d'Arquitectura de Barcelona (ETSAB) - Estudis cursats</t>
  </si>
  <si>
    <t>Escola Tècnica Superior d'Arquitectura del Vallès (ETSAV) - Estudis cursats</t>
  </si>
  <si>
    <t>Escola Tècnica Superior d'Enginyeria de Camins, Canals i Ports de Barcelona (ETSECCPB) - Estudis cursats</t>
  </si>
  <si>
    <t>Escola Tècnica Superior d'Enginyeries Industrial i Aeronàutica de Terrassa (ETSEIAT) - Estudis cursats</t>
  </si>
  <si>
    <t>Escola Tècnica Superior d'Enginyeria Industrial de Barcelona (ETSEIB) - Estudis cursats</t>
  </si>
  <si>
    <t>Escola Tècnica Superior d'Enginyeria de Telecomunicació de Barcelona (ETSETB) - Estudis cursats</t>
  </si>
  <si>
    <t>Escola Universitària d'Enginyeria Tècnica Industrial de Barcelona (EUETIB) - Estudis cursats</t>
  </si>
  <si>
    <t>Escola Universitària d'Òptica i Optometria de Terrassa (EUOOT) - Estudis cursats</t>
  </si>
  <si>
    <t>Facultat d'informàtica de Barcelona (FIB) - Estudis cursats</t>
  </si>
  <si>
    <t>Facultat de Matemàtiques i Estadística (FME) - Estudis cursats</t>
  </si>
  <si>
    <t>Facultat de Nàutica de Barcelona (FNB) - Estudis cursats</t>
  </si>
  <si>
    <t>1. Per què has escollit els estudis en què t’has matriculat?
(pots marcar més d'una opció)</t>
  </si>
  <si>
    <t>La família</t>
  </si>
  <si>
    <t>Les amistats</t>
  </si>
  <si>
    <t xml:space="preserve"> </t>
  </si>
  <si>
    <t>El professorat</t>
  </si>
  <si>
    <t>Ho vaig decidir en el moment de triar l'opció universitària</t>
  </si>
  <si>
    <t>Com has obtingut informació de la UPC?</t>
  </si>
  <si>
    <t>Jornades de Portes Obertes o visites als campus i centres de (*)</t>
  </si>
  <si>
    <t>Sessions informatives d'estudiantat o professorat de la UPC al meu centre de secundària</t>
  </si>
  <si>
    <t>Ns/Nc</t>
  </si>
  <si>
    <t>Portal d’activitats d’Informació i orientació per a l'estudiantat de secundària del web de la 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</si>
</sst>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indexed="10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10"/>
      <color theme="5" tint="-0.249977111117893"/>
      <name val="Verdana"/>
      <family val="2"/>
    </font>
    <font>
      <b/>
      <sz val="10"/>
      <color theme="5" tint="-0.249977111117893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u/>
      <sz val="10"/>
      <color theme="1"/>
      <name val="Verdana"/>
      <family val="2"/>
    </font>
    <font>
      <u/>
      <sz val="10"/>
      <name val="Verdana"/>
      <family val="2"/>
    </font>
    <font>
      <sz val="11"/>
      <color indexed="8"/>
      <name val="Calibri"/>
      <family val="2"/>
    </font>
    <font>
      <sz val="9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Verdana"/>
      <family val="2"/>
    </font>
    <font>
      <b/>
      <sz val="10"/>
      <color theme="6" tint="-0.249977111117893"/>
      <name val="Verdana"/>
      <family val="2"/>
    </font>
    <font>
      <sz val="11"/>
      <name val="Calibri"/>
      <family val="2"/>
      <scheme val="minor"/>
    </font>
    <font>
      <sz val="8"/>
      <color theme="0"/>
      <name val="Verdana"/>
      <family val="2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" fontId="5" fillId="3" borderId="1" xfId="2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5" fillId="3" borderId="0" xfId="2" applyNumberFormat="1" applyFont="1" applyFill="1" applyBorder="1" applyAlignment="1">
      <alignment vertical="center" wrapText="1"/>
    </xf>
    <xf numFmtId="3" fontId="5" fillId="3" borderId="0" xfId="2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3" fontId="5" fillId="3" borderId="1" xfId="2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164" fontId="4" fillId="2" borderId="0" xfId="1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wrapText="1"/>
    </xf>
    <xf numFmtId="164" fontId="4" fillId="2" borderId="0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3" fontId="4" fillId="2" borderId="0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164" fontId="3" fillId="0" borderId="4" xfId="1" applyNumberFormat="1" applyFont="1" applyBorder="1" applyAlignment="1">
      <alignment horizontal="center" vertical="center"/>
    </xf>
    <xf numFmtId="3" fontId="5" fillId="3" borderId="6" xfId="2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164" fontId="8" fillId="7" borderId="5" xfId="1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" fontId="5" fillId="3" borderId="0" xfId="2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5" fillId="3" borderId="0" xfId="2" applyNumberFormat="1" applyFont="1" applyFill="1" applyBorder="1" applyAlignment="1">
      <alignment vertical="center" wrapText="1"/>
    </xf>
    <xf numFmtId="0" fontId="14" fillId="0" borderId="0" xfId="0" applyFont="1"/>
    <xf numFmtId="3" fontId="8" fillId="7" borderId="2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164" fontId="8" fillId="6" borderId="0" xfId="1" applyNumberFormat="1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/>
    <xf numFmtId="3" fontId="5" fillId="0" borderId="1" xfId="2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17" fillId="6" borderId="0" xfId="0" applyFont="1" applyFill="1"/>
    <xf numFmtId="0" fontId="5" fillId="6" borderId="0" xfId="0" applyFont="1" applyFill="1"/>
    <xf numFmtId="0" fontId="6" fillId="6" borderId="0" xfId="0" applyFont="1" applyFill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20" fillId="6" borderId="0" xfId="0" applyFont="1" applyFill="1" applyBorder="1"/>
    <xf numFmtId="10" fontId="19" fillId="6" borderId="0" xfId="0" applyNumberFormat="1" applyFont="1" applyFill="1" applyBorder="1"/>
    <xf numFmtId="0" fontId="5" fillId="6" borderId="0" xfId="0" applyFont="1" applyFill="1" applyBorder="1"/>
    <xf numFmtId="0" fontId="6" fillId="6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19" fillId="6" borderId="0" xfId="0" applyFont="1" applyFill="1" applyBorder="1"/>
    <xf numFmtId="0" fontId="22" fillId="6" borderId="0" xfId="0" applyFont="1" applyFill="1" applyBorder="1"/>
    <xf numFmtId="164" fontId="20" fillId="6" borderId="0" xfId="1" applyNumberFormat="1" applyFont="1" applyFill="1" applyBorder="1" applyAlignment="1">
      <alignment horizontal="center" vertical="center"/>
    </xf>
    <xf numFmtId="0" fontId="23" fillId="6" borderId="0" xfId="0" applyFont="1" applyFill="1" applyBorder="1"/>
    <xf numFmtId="0" fontId="24" fillId="6" borderId="0" xfId="0" applyFont="1" applyFill="1" applyBorder="1"/>
    <xf numFmtId="0" fontId="19" fillId="6" borderId="0" xfId="0" applyFont="1" applyFill="1" applyBorder="1" applyAlignment="1"/>
    <xf numFmtId="0" fontId="19" fillId="6" borderId="0" xfId="0" applyFont="1" applyFill="1" applyBorder="1" applyAlignment="1">
      <alignment horizontal="center"/>
    </xf>
    <xf numFmtId="0" fontId="18" fillId="6" borderId="0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" fontId="5" fillId="3" borderId="0" xfId="2" applyNumberFormat="1" applyFont="1" applyFill="1" applyBorder="1" applyAlignment="1">
      <alignment horizontal="center" vertical="center" wrapText="1"/>
    </xf>
    <xf numFmtId="4" fontId="15" fillId="3" borderId="0" xfId="2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9" fillId="6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</cellXfs>
  <cellStyles count="4">
    <cellStyle name="Normal" xfId="0" builtinId="0"/>
    <cellStyle name="Normal_200_freq" xfId="2"/>
    <cellStyle name="Percentual 2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Centre De La Imatge I La Tecnologia Multimèdia (CITM)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UPC'!$BG$10</c:f>
              <c:strCache>
                <c:ptCount val="1"/>
                <c:pt idx="0">
                  <c:v>Centre De La Imatge I La Tecnologia Multimèdia (CITM)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UPC'!$BH$9:$BI$9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UPC'!$BH$10:$BI$10</c:f>
              <c:numCache>
                <c:formatCode>0.0%</c:formatCode>
                <c:ptCount val="2"/>
                <c:pt idx="0">
                  <c:v>0.6333333333333333</c:v>
                </c:pt>
                <c:pt idx="1">
                  <c:v>0.36666666666666664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d'Arquitectura del Vallès (ETSAV)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UPC'!$BG$172</c:f>
              <c:strCache>
                <c:ptCount val="1"/>
                <c:pt idx="0">
                  <c:v>Escola Tècnica Superior d'Arquitectura del Vallès (ETSAV)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UPC'!$BH$171:$BI$171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UPC'!$BH$172:$BI$172</c:f>
              <c:numCache>
                <c:formatCode>0.0%</c:formatCode>
                <c:ptCount val="2"/>
                <c:pt idx="0">
                  <c:v>0.5714285714285714</c:v>
                </c:pt>
                <c:pt idx="1">
                  <c:v>0.42857142857142855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d'Enginyeria de Camins, Canals i Ports de Barcelona (ETSECCPB)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UPC'!$BG$190</c:f>
              <c:strCache>
                <c:ptCount val="1"/>
                <c:pt idx="0">
                  <c:v>Escola Tècnica Superior d'Enginyeria de Camins, Canals i Ports de Barcelona (ETSECCPB)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UPC'!$BH$189:$BI$189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UPC'!$BH$190:$BI$190</c:f>
              <c:numCache>
                <c:formatCode>0.0%</c:formatCode>
                <c:ptCount val="2"/>
                <c:pt idx="0">
                  <c:v>0.75739644970414199</c:v>
                </c:pt>
                <c:pt idx="1">
                  <c:v>0.24260355029585798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d'Enginyeries Industrial i Aeronàutica de Terrassa (ETSEIAT)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UPC'!$BG$208</c:f>
              <c:strCache>
                <c:ptCount val="1"/>
                <c:pt idx="0">
                  <c:v>Escola Tècnica Superior d'Enginyeries Industrial i Aeronàutica de Terrassa (ETSEIAT)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UPC'!$BH$207:$BI$207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UPC'!$BH$208:$BI$208</c:f>
              <c:numCache>
                <c:formatCode>0.0%</c:formatCode>
                <c:ptCount val="2"/>
                <c:pt idx="0">
                  <c:v>0.81666666666666665</c:v>
                </c:pt>
                <c:pt idx="1">
                  <c:v>0.18333333333333332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d'Enginyeria Industrial de Barcelona (ETSEIB)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UPC'!$BG$226</c:f>
              <c:strCache>
                <c:ptCount val="1"/>
                <c:pt idx="0">
                  <c:v>Escola Tècnica Superior d'Enginyeria Industrial de Barcelona (ETSEIB)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UPC'!$BH$225:$BI$225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UPC'!$BH$226:$BI$226</c:f>
              <c:numCache>
                <c:formatCode>0.0%</c:formatCode>
                <c:ptCount val="2"/>
                <c:pt idx="0">
                  <c:v>0.69753086419753085</c:v>
                </c:pt>
                <c:pt idx="1">
                  <c:v>0.30246913580246915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Indica quin mitjà de transport tens previst utilitzar / utilitzes habitualment per accedir al teu Campus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2700" h="50800"/>
            </a:sp3d>
          </c:spPr>
          <c:invertIfNegative val="0"/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'Gràfics UPC'!$BH$697:$BH$707</c:f>
              <c:strCache>
                <c:ptCount val="11"/>
                <c:pt idx="0">
                  <c:v>Autobús urbà</c:v>
                </c:pt>
                <c:pt idx="1">
                  <c:v>Autobús interurbà</c:v>
                </c:pt>
                <c:pt idx="2">
                  <c:v>Metro</c:v>
                </c:pt>
                <c:pt idx="3">
                  <c:v>Tramvia</c:v>
                </c:pt>
                <c:pt idx="4">
                  <c:v>Ferrocarrils (FGC)</c:v>
                </c:pt>
                <c:pt idx="5">
                  <c:v>RENFE</c:v>
                </c:pt>
                <c:pt idx="6">
                  <c:v>Cotxe</c:v>
                </c:pt>
                <c:pt idx="7">
                  <c:v>Moto</c:v>
                </c:pt>
                <c:pt idx="8">
                  <c:v>Bicicleta</c:v>
                </c:pt>
                <c:pt idx="9">
                  <c:v>A peu (si els desplaçaments superen els 5 min)</c:v>
                </c:pt>
                <c:pt idx="10">
                  <c:v>Ns/Nc</c:v>
                </c:pt>
              </c:strCache>
            </c:strRef>
          </c:cat>
          <c:val>
            <c:numRef>
              <c:f>'Gràfics UPC'!$BI$697:$BI$707</c:f>
              <c:numCache>
                <c:formatCode>0.00%</c:formatCode>
                <c:ptCount val="11"/>
                <c:pt idx="0">
                  <c:v>0.19078732440378962</c:v>
                </c:pt>
                <c:pt idx="1">
                  <c:v>7.7752368507023842E-2</c:v>
                </c:pt>
                <c:pt idx="2">
                  <c:v>0.45181313296308395</c:v>
                </c:pt>
                <c:pt idx="3">
                  <c:v>7.6118915387128394E-2</c:v>
                </c:pt>
                <c:pt idx="4">
                  <c:v>9.8987259065664815E-2</c:v>
                </c:pt>
                <c:pt idx="5">
                  <c:v>0.2515517804639007</c:v>
                </c:pt>
                <c:pt idx="6">
                  <c:v>0.19732113688337144</c:v>
                </c:pt>
                <c:pt idx="7">
                  <c:v>0.10650114341718393</c:v>
                </c:pt>
                <c:pt idx="8">
                  <c:v>6.9585102907546548E-2</c:v>
                </c:pt>
                <c:pt idx="9">
                  <c:v>0.21953609931394968</c:v>
                </c:pt>
                <c:pt idx="10" formatCode="General">
                  <c:v>7.8405749754982025E-3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327616"/>
        <c:axId val="189931520"/>
        <c:axId val="0"/>
      </c:bar3DChart>
      <c:catAx>
        <c:axId val="1893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89931520"/>
        <c:crosses val="autoZero"/>
        <c:auto val="1"/>
        <c:lblAlgn val="ctr"/>
        <c:lblOffset val="100"/>
        <c:noMultiLvlLbl val="0"/>
      </c:catAx>
      <c:valAx>
        <c:axId val="189931520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18932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Per què has escollit els estudis en què t’has matriculat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2700" h="57150"/>
            </a:sp3d>
          </c:spPr>
          <c:invertIfNegative val="0"/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'Gràfics UPC'!$BF$715:$BG$720</c:f>
              <c:multiLvlStrCache>
                <c:ptCount val="6"/>
                <c:lvl>
                  <c:pt idx="0">
                    <c:v>Són els estudis que m'agraden més</c:v>
                  </c:pt>
                  <c:pt idx="1">
                    <c:v>Són estudis amb una bona sortida laboral</c:v>
                  </c:pt>
                  <c:pt idx="2">
                    <c:v>La família</c:v>
                  </c:pt>
                  <c:pt idx="3">
                    <c:v>Les amistats</c:v>
                  </c:pt>
                  <c:pt idx="4">
                    <c:v>El professorat</c:v>
                  </c:pt>
                  <c:pt idx="5">
                    <c:v>Altres</c:v>
                  </c:pt>
                </c:lvl>
                <c:lvl>
                  <c:pt idx="2">
                    <c:v>Me'ls han recomanat:</c:v>
                  </c:pt>
                </c:lvl>
              </c:multiLvlStrCache>
            </c:multiLvlStrRef>
          </c:cat>
          <c:val>
            <c:numRef>
              <c:f>'Gràfics UPC'!$BH$715:$BH$720</c:f>
              <c:numCache>
                <c:formatCode>0.0%</c:formatCode>
                <c:ptCount val="6"/>
                <c:pt idx="0">
                  <c:v>0.82979418490689316</c:v>
                </c:pt>
                <c:pt idx="1">
                  <c:v>0.35739954263312645</c:v>
                </c:pt>
                <c:pt idx="2">
                  <c:v>0.16138516824567134</c:v>
                </c:pt>
                <c:pt idx="3">
                  <c:v>0.10584776216922574</c:v>
                </c:pt>
                <c:pt idx="4">
                  <c:v>0.11466840901666123</c:v>
                </c:pt>
                <c:pt idx="5">
                  <c:v>0.10486769029728847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960576"/>
        <c:axId val="189962112"/>
        <c:axId val="0"/>
      </c:bar3DChart>
      <c:catAx>
        <c:axId val="1899605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89962112"/>
        <c:crosses val="autoZero"/>
        <c:auto val="1"/>
        <c:lblAlgn val="ctr"/>
        <c:lblOffset val="100"/>
        <c:noMultiLvlLbl val="0"/>
      </c:catAx>
      <c:valAx>
        <c:axId val="189962112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18996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Quan vas decidir que faries aquests estudis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'Gràfics UPC'!$BG$736:$BG$739</c:f>
              <c:strCache>
                <c:ptCount val="4"/>
                <c:pt idx="0">
                  <c:v>Des de sempre els he volgut fer</c:v>
                </c:pt>
                <c:pt idx="1">
                  <c:v>Ho vaig decidir en el moment de triar l'opció universitària</c:v>
                </c:pt>
                <c:pt idx="2">
                  <c:v>Altres</c:v>
                </c:pt>
                <c:pt idx="3">
                  <c:v>Ns/Nc</c:v>
                </c:pt>
              </c:strCache>
            </c:strRef>
          </c:cat>
          <c:val>
            <c:numRef>
              <c:f>'Gràfics UPC'!$BH$736:$BH$739</c:f>
              <c:numCache>
                <c:formatCode>0.00%</c:formatCode>
                <c:ptCount val="4"/>
                <c:pt idx="0">
                  <c:v>0.36654688010454101</c:v>
                </c:pt>
                <c:pt idx="1">
                  <c:v>0.46324730480235216</c:v>
                </c:pt>
                <c:pt idx="2">
                  <c:v>0.17739300882064685</c:v>
                </c:pt>
                <c:pt idx="3">
                  <c:v>0.17902646194054231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455872"/>
        <c:axId val="189323904"/>
        <c:axId val="0"/>
      </c:bar3DChart>
      <c:catAx>
        <c:axId val="17745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89323904"/>
        <c:crosses val="autoZero"/>
        <c:auto val="1"/>
        <c:lblAlgn val="ctr"/>
        <c:lblOffset val="100"/>
        <c:noMultiLvlLbl val="0"/>
      </c:catAx>
      <c:valAx>
        <c:axId val="189323904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1774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Per què has triat aquesta escola/facultat per cursar aquests estudis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2700" h="50800"/>
            </a:sp3d>
          </c:spPr>
          <c:invertIfNegative val="0"/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'Gràfics UPC'!$BF$752:$BG$760</c:f>
              <c:multiLvlStrCache>
                <c:ptCount val="9"/>
                <c:lvl>
                  <c:pt idx="0">
                    <c:v>Crec que és la millor en aquests estudis</c:v>
                  </c:pt>
                  <c:pt idx="1">
                    <c:v>Crec que és l'única que ofereix aquests estudis </c:v>
                  </c:pt>
                  <c:pt idx="2">
                    <c:v>La família</c:v>
                  </c:pt>
                  <c:pt idx="3">
                    <c:v>Les amistats</c:v>
                  </c:pt>
                  <c:pt idx="4">
                    <c:v>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  <c:pt idx="8">
                    <c:v>Ns/Nc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'Gràfics UPC'!$BH$752:$BH$760</c:f>
              <c:numCache>
                <c:formatCode>0.0%</c:formatCode>
                <c:ptCount val="9"/>
                <c:pt idx="0">
                  <c:v>0.57464880757922243</c:v>
                </c:pt>
                <c:pt idx="1">
                  <c:v>0.170859196341065</c:v>
                </c:pt>
                <c:pt idx="2">
                  <c:v>0.11205488402482849</c:v>
                </c:pt>
                <c:pt idx="3">
                  <c:v>0.12185560274420124</c:v>
                </c:pt>
                <c:pt idx="4">
                  <c:v>0.10519438092126757</c:v>
                </c:pt>
                <c:pt idx="5">
                  <c:v>0.37928781443972559</c:v>
                </c:pt>
                <c:pt idx="6">
                  <c:v>0.13459653707938582</c:v>
                </c:pt>
                <c:pt idx="7">
                  <c:v>3.9202874877491016E-2</c:v>
                </c:pt>
                <c:pt idx="8">
                  <c:v>0.29075465534139172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983744"/>
        <c:axId val="191365888"/>
        <c:axId val="0"/>
      </c:bar3DChart>
      <c:catAx>
        <c:axId val="189983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91365888"/>
        <c:crosses val="autoZero"/>
        <c:auto val="1"/>
        <c:lblAlgn val="ctr"/>
        <c:lblOffset val="100"/>
        <c:noMultiLvlLbl val="0"/>
      </c:catAx>
      <c:valAx>
        <c:axId val="191365888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18998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Has participat en activitats de promoció dels estudis de la UPC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1750"/>
            </a:sp3d>
          </c:spPr>
          <c:invertIfNegative val="0"/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'Gràfics UPC'!$BG$771:$BG$775</c:f>
              <c:strCache>
                <c:ptCount val="5"/>
                <c:pt idx="0">
                  <c:v>Jornades de Portes Obertes o visites als campus i centres de (*)</c:v>
                </c:pt>
                <c:pt idx="1">
                  <c:v>Saló de l'Ensenyament o altres fires</c:v>
                </c:pt>
                <c:pt idx="2">
                  <c:v>Sessions informatives d'estudiantat o professorat de la UPC al meu centre de secundària</c:v>
                </c:pt>
                <c:pt idx="3">
                  <c:v>Altres</c:v>
                </c:pt>
                <c:pt idx="4">
                  <c:v>Ns/Nc</c:v>
                </c:pt>
              </c:strCache>
            </c:strRef>
          </c:cat>
          <c:val>
            <c:numRef>
              <c:f>'Gràfics UPC'!$BH$771:$BH$775</c:f>
              <c:numCache>
                <c:formatCode>0.00%</c:formatCode>
                <c:ptCount val="5"/>
                <c:pt idx="0">
                  <c:v>0.50604377654361321</c:v>
                </c:pt>
                <c:pt idx="1">
                  <c:v>0.40248284874224111</c:v>
                </c:pt>
                <c:pt idx="2">
                  <c:v>0.12806272459980397</c:v>
                </c:pt>
                <c:pt idx="3">
                  <c:v>9.0819993466187521E-2</c:v>
                </c:pt>
                <c:pt idx="4">
                  <c:v>0.43515191114015028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419520"/>
        <c:axId val="191421056"/>
        <c:axId val="0"/>
      </c:bar3DChart>
      <c:catAx>
        <c:axId val="1914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91421056"/>
        <c:crosses val="autoZero"/>
        <c:auto val="1"/>
        <c:lblAlgn val="ctr"/>
        <c:lblOffset val="100"/>
        <c:noMultiLvlLbl val="0"/>
      </c:catAx>
      <c:valAx>
        <c:axId val="191421056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191419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accent1"/>
                </a:solidFill>
              </a:defRPr>
            </a:pPr>
            <a:r>
              <a:rPr lang="es-ES" sz="1400">
                <a:solidFill>
                  <a:schemeClr val="accent1"/>
                </a:solidFill>
              </a:rPr>
              <a:t>(*) Visites a Campus 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'Gràfics UPC'!$BH$790:$BH$795</c:f>
              <c:strCache>
                <c:ptCount val="6"/>
                <c:pt idx="0">
                  <c:v>Barcelona</c:v>
                </c:pt>
                <c:pt idx="1">
                  <c:v>Baix Llobregat (Castelldefels)</c:v>
                </c:pt>
                <c:pt idx="2">
                  <c:v>Manresa</c:v>
                </c:pt>
                <c:pt idx="3">
                  <c:v>Sant Cugat del Vallès</c:v>
                </c:pt>
                <c:pt idx="4">
                  <c:v>Terrassa</c:v>
                </c:pt>
                <c:pt idx="5">
                  <c:v>Vilanova i la Geltrú</c:v>
                </c:pt>
              </c:strCache>
            </c:strRef>
          </c:cat>
          <c:val>
            <c:numRef>
              <c:f>'Gràfics UPC'!$BI$790:$BI$795</c:f>
              <c:numCache>
                <c:formatCode>0.00%</c:formatCode>
                <c:ptCount val="6"/>
                <c:pt idx="0">
                  <c:v>0.670755326016785</c:v>
                </c:pt>
                <c:pt idx="1">
                  <c:v>4.5836023240800515E-2</c:v>
                </c:pt>
                <c:pt idx="2">
                  <c:v>4.5836023240800515E-2</c:v>
                </c:pt>
                <c:pt idx="3">
                  <c:v>2.5823111684958037E-2</c:v>
                </c:pt>
                <c:pt idx="4">
                  <c:v>0.16849580374435119</c:v>
                </c:pt>
                <c:pt idx="5">
                  <c:v>4.3253712072304711E-2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6344575678040343"/>
          <c:y val="0.75116324001166457"/>
          <c:w val="0.73421959755030664"/>
          <c:h val="0.221058982210556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d'Enginyeria d'Igualada (EEI)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UPC'!$BG$28</c:f>
              <c:strCache>
                <c:ptCount val="1"/>
                <c:pt idx="0">
                  <c:v>Escola d'Enginyeria d'Igualada (EEI)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UPC'!$BH$27:$BI$27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UPC'!$BH$28:$BI$28</c:f>
              <c:numCache>
                <c:formatCode>0.0%</c:formatCode>
                <c:ptCount val="2"/>
                <c:pt idx="0">
                  <c:v>0.36363636363636365</c:v>
                </c:pt>
                <c:pt idx="1">
                  <c:v>0.63636363636363635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s-ES"/>
              <a:t>Quins canals has utilitzat per informar-te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2700" h="50800"/>
            </a:sp3d>
          </c:spPr>
          <c:invertIfNegative val="0"/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'Gràfics UPC'!$BG$810:$BG$818</c:f>
              <c:strCache>
                <c:ptCount val="9"/>
                <c:pt idx="0">
                  <c:v>Web de la UPC</c:v>
                </c:pt>
                <c:pt idx="1">
                  <c:v>Portal d’activitats d’Informació i orientació per a l'estudiantat de secundària del web de la UPC</c:v>
                </c:pt>
                <c:pt idx="2">
                  <c:v>Web de les escoles i facultats de la UPC</c:v>
                </c:pt>
                <c:pt idx="3">
                  <c:v>Ns/Nc</c:v>
                </c:pt>
                <c:pt idx="4">
                  <c:v>Cercadors (Google, Yahoo, altres)</c:v>
                </c:pt>
                <c:pt idx="5">
                  <c:v>Portals educatius</c:v>
                </c:pt>
                <c:pt idx="6">
                  <c:v>Guies informatives dels estudis de la UPC</c:v>
                </c:pt>
                <c:pt idx="7">
                  <c:v>Consultes al servei d'informació de la UPC</c:v>
                </c:pt>
                <c:pt idx="8">
                  <c:v>Altres</c:v>
                </c:pt>
              </c:strCache>
            </c:strRef>
          </c:cat>
          <c:val>
            <c:numRef>
              <c:f>'Gràfics UPC'!$BH$810:$BH$818</c:f>
              <c:numCache>
                <c:formatCode>General</c:formatCode>
                <c:ptCount val="9"/>
                <c:pt idx="0">
                  <c:v>0.89578569095066973</c:v>
                </c:pt>
                <c:pt idx="1">
                  <c:v>0.12740934335184581</c:v>
                </c:pt>
                <c:pt idx="2">
                  <c:v>0.25318523358379613</c:v>
                </c:pt>
                <c:pt idx="3">
                  <c:v>2.3195034302515519E-2</c:v>
                </c:pt>
                <c:pt idx="4">
                  <c:v>0.26951976478275075</c:v>
                </c:pt>
                <c:pt idx="5">
                  <c:v>7.8405749754982032E-2</c:v>
                </c:pt>
                <c:pt idx="6">
                  <c:v>0.1551780463900686</c:v>
                </c:pt>
                <c:pt idx="7">
                  <c:v>0.1551780463900686</c:v>
                </c:pt>
                <c:pt idx="8">
                  <c:v>3.3322443645867367E-2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571840"/>
        <c:axId val="191573376"/>
        <c:axId val="0"/>
      </c:bar3DChart>
      <c:catAx>
        <c:axId val="19157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91573376"/>
        <c:crosses val="autoZero"/>
        <c:auto val="1"/>
        <c:lblAlgn val="ctr"/>
        <c:lblOffset val="100"/>
        <c:noMultiLvlLbl val="0"/>
      </c:catAx>
      <c:valAx>
        <c:axId val="191573376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one"/>
        <c:crossAx val="19157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d'Enginyeria de Telecomunicació de Barcelona (ETSETB) - Gènere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UPC'!$BG$244</c:f>
              <c:strCache>
                <c:ptCount val="1"/>
                <c:pt idx="0">
                  <c:v>Escola Tècnica Superior d'Enginyeria de Telecomunicació de Barcelona (ETSETB)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UPC'!$BH$243:$BI$243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UPC'!$BH$244:$BI$244</c:f>
              <c:numCache>
                <c:formatCode>0.0%</c:formatCode>
                <c:ptCount val="2"/>
                <c:pt idx="0">
                  <c:v>0.83888888888888891</c:v>
                </c:pt>
                <c:pt idx="1">
                  <c:v>0.16111111111111112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Universitària d'Enginyeria Tècnica Industrial de Barcelona (EUETIB) - Gènere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UPC'!$BG$262</c:f>
              <c:strCache>
                <c:ptCount val="1"/>
                <c:pt idx="0">
                  <c:v>Escola Universitària d'Enginyeria Tècnica Industrial de Barcelona (EUETIB)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UPC'!$BH$261:$BI$261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UPC'!$BH$262:$BI$262</c:f>
              <c:numCache>
                <c:formatCode>0.0%</c:formatCode>
                <c:ptCount val="2"/>
                <c:pt idx="0">
                  <c:v>0.84197530864197534</c:v>
                </c:pt>
                <c:pt idx="1">
                  <c:v>0.15802469135802469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Universitària d'Òptica i Optometria de Terrassa (EUOOT) - Gènere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UPC'!$BG$280</c:f>
              <c:strCache>
                <c:ptCount val="1"/>
                <c:pt idx="0">
                  <c:v>Escola Universitària d'Òptica i Optometria de Terrassa (EUOOT)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UPC'!$BH$279:$BI$279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UPC'!$BH$280:$BI$280</c:f>
              <c:numCache>
                <c:formatCode>0.0%</c:formatCode>
                <c:ptCount val="2"/>
                <c:pt idx="0">
                  <c:v>0.34065934065934067</c:v>
                </c:pt>
                <c:pt idx="1">
                  <c:v>0.65934065934065933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Facultat d'informàtica de Barcelona (FIB) - Gènere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UPC'!$BG$298</c:f>
              <c:strCache>
                <c:ptCount val="1"/>
                <c:pt idx="0">
                  <c:v>Facultat d'informàtica de Barcelona (FIB)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UPC'!$BH$297:$BI$297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UPC'!$BH$298:$BI$298</c:f>
              <c:numCache>
                <c:formatCode>0.0%</c:formatCode>
                <c:ptCount val="2"/>
                <c:pt idx="0">
                  <c:v>0.91269841269841268</c:v>
                </c:pt>
                <c:pt idx="1">
                  <c:v>8.7301587301587297E-2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Facultat de Matemàtiques i Estadística (FME) - Gènere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UPC'!$BG$316</c:f>
              <c:strCache>
                <c:ptCount val="1"/>
                <c:pt idx="0">
                  <c:v>Facultat de Matemàtiques i Estadística (FME)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UPC'!$BH$315:$BI$315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UPC'!$BH$316:$BI$316</c:f>
              <c:numCache>
                <c:formatCode>0.0%</c:formatCode>
                <c:ptCount val="2"/>
                <c:pt idx="0">
                  <c:v>0.61538461538461542</c:v>
                </c:pt>
                <c:pt idx="1">
                  <c:v>0.38461538461538464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Facultat de Nàutica de Barcelona (FNB) - Gènere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UPC'!$BG$334</c:f>
              <c:strCache>
                <c:ptCount val="1"/>
                <c:pt idx="0">
                  <c:v>Facultat de Nàutica de Barcelona (FNB)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UPC'!$BH$333:$BI$333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UPC'!$BH$334:$BI$334</c:f>
              <c:numCache>
                <c:formatCode>0.0%</c:formatCode>
                <c:ptCount val="2"/>
                <c:pt idx="0">
                  <c:v>0.84536082474226804</c:v>
                </c:pt>
                <c:pt idx="1">
                  <c:v>0.15463917525773196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Centre De La Imatge I La Tecnologia Multimèdia (CITM) - Estudis cursats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UPC'!$BG$352</c:f>
              <c:strCache>
                <c:ptCount val="1"/>
                <c:pt idx="0">
                  <c:v>Centre De La Imatge I La Tecnologia Multimèdia (CITM)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UPC'!$BH$351:$BJ$351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UPC'!$BH$352:$BJ$352</c:f>
              <c:numCache>
                <c:formatCode>0.0%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d'Enginyeria d'Igualada (EEI) - Estudis cursats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UPC'!$BG$370</c:f>
              <c:strCache>
                <c:ptCount val="1"/>
                <c:pt idx="0">
                  <c:v>Escola d'Enginyeria d'Igualada (EEI)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UPC'!$BH$369:$BJ$369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UPC'!$BH$370:$BJ$370</c:f>
              <c:numCache>
                <c:formatCode>0.0%</c:formatCode>
                <c:ptCount val="3"/>
                <c:pt idx="0">
                  <c:v>9.0909090909090912E-2</c:v>
                </c:pt>
                <c:pt idx="1">
                  <c:v>0.81818181818181823</c:v>
                </c:pt>
                <c:pt idx="2">
                  <c:v>9.0909090909090912E-2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d'Enginyeria de Terrassa (EET) - Estudis cursats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UPC'!$BG$388</c:f>
              <c:strCache>
                <c:ptCount val="1"/>
                <c:pt idx="0">
                  <c:v>Escola d'Enginyeria de Terrassa (EET)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UPC'!$BH$387:$BJ$387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UPC'!$BH$388:$BJ$388</c:f>
              <c:numCache>
                <c:formatCode>0.0%</c:formatCode>
                <c:ptCount val="3"/>
                <c:pt idx="0">
                  <c:v>0.65612648221343872</c:v>
                </c:pt>
                <c:pt idx="1">
                  <c:v>0.30039525691699603</c:v>
                </c:pt>
                <c:pt idx="2">
                  <c:v>4.3478260869565216E-2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d'Enginyeria de Terrassa (EET)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UPC'!$BG$46</c:f>
              <c:strCache>
                <c:ptCount val="1"/>
                <c:pt idx="0">
                  <c:v>Escola d'Enginyeria de Terrassa (EET)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UPC'!$BH$45:$BI$45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UPC'!$BH$46:$BI$46</c:f>
              <c:numCache>
                <c:formatCode>0.0%</c:formatCode>
                <c:ptCount val="2"/>
                <c:pt idx="0">
                  <c:v>0.84980237154150196</c:v>
                </c:pt>
                <c:pt idx="1">
                  <c:v>0.15019762845849802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d'Enginyeria de Telecomunicació i Aeroespacial de Castelldefels (EETAC)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UPC'!$BG$406</c:f>
              <c:strCache>
                <c:ptCount val="1"/>
                <c:pt idx="0">
                  <c:v>Escola d'Enginyeria de Telecomunicació i Aeroespacial de Castelldefels (EETAC)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UPC'!$BH$405:$BJ$405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UPC'!$BH$406:$BJ$406</c:f>
              <c:numCache>
                <c:formatCode>0.0%</c:formatCode>
                <c:ptCount val="3"/>
                <c:pt idx="0">
                  <c:v>0.76712328767123283</c:v>
                </c:pt>
                <c:pt idx="1">
                  <c:v>0.19178082191780821</c:v>
                </c:pt>
                <c:pt idx="2">
                  <c:v>4.1095890410958902E-2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Politècnica Superior d'Edificació de Barcelona (EPSEB)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UPC'!$BG$424</c:f>
              <c:strCache>
                <c:ptCount val="1"/>
                <c:pt idx="0">
                  <c:v>Escola Politècnica Superior d'Edificació de Barcelona (EPSEB)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UPC'!$BH$423:$BJ$423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UPC'!$BH$424:$BJ$424</c:f>
              <c:numCache>
                <c:formatCode>0.0%</c:formatCode>
                <c:ptCount val="3"/>
                <c:pt idx="0">
                  <c:v>0.49453551912568305</c:v>
                </c:pt>
                <c:pt idx="1">
                  <c:v>0.4344262295081967</c:v>
                </c:pt>
                <c:pt idx="2">
                  <c:v>7.1038251366120214E-2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Politècnica Superior d'Enginyeria de Manresa (EPSEM)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UPC'!$BG$442</c:f>
              <c:strCache>
                <c:ptCount val="1"/>
                <c:pt idx="0">
                  <c:v>Escola Politècnica Superior d'Enginyeria de Manresa (EPSEM)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UPC'!$BH$441:$BJ$441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UPC'!$BH$442:$BJ$442</c:f>
              <c:numCache>
                <c:formatCode>0.0%</c:formatCode>
                <c:ptCount val="3"/>
                <c:pt idx="0">
                  <c:v>0.55319148936170215</c:v>
                </c:pt>
                <c:pt idx="1">
                  <c:v>0.38829787234042551</c:v>
                </c:pt>
                <c:pt idx="2">
                  <c:v>5.8510638297872342E-2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Politècnica Superior d'Enginyeria de Vilanova i la Geltrú (EPSEVG)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UPC'!$BG$460</c:f>
              <c:strCache>
                <c:ptCount val="1"/>
                <c:pt idx="0">
                  <c:v>Escola Politècnica Superior d'Enginyeria de Vilanova i la Geltrú (EPSEVG)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UPC'!$BH$459:$BJ$459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UPC'!$BH$460:$BJ$460</c:f>
              <c:numCache>
                <c:formatCode>0.0%</c:formatCode>
                <c:ptCount val="3"/>
                <c:pt idx="0">
                  <c:v>0.58333333333333337</c:v>
                </c:pt>
                <c:pt idx="1">
                  <c:v>0.34523809523809523</c:v>
                </c:pt>
                <c:pt idx="2">
                  <c:v>7.1428571428571425E-2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Superior d'Agricultura de Barcelona (ESAB)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UPC'!$BG$478</c:f>
              <c:strCache>
                <c:ptCount val="1"/>
                <c:pt idx="0">
                  <c:v>Escola Superior d'Agricultura de Barcelona (ESAB)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UPC'!$BH$477:$BJ$477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UPC'!$BH$478:$BJ$478</c:f>
              <c:numCache>
                <c:formatCode>0.0%</c:formatCode>
                <c:ptCount val="3"/>
                <c:pt idx="0">
                  <c:v>0.71264367816091956</c:v>
                </c:pt>
                <c:pt idx="1">
                  <c:v>0.22988505747126436</c:v>
                </c:pt>
                <c:pt idx="2">
                  <c:v>5.7471264367816091E-2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d'Arquitectura de Barcelona (ETSAB)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UPC'!$BG$496</c:f>
              <c:strCache>
                <c:ptCount val="1"/>
                <c:pt idx="0">
                  <c:v>Escola Tècnica Superior d'Arquitectura de Barcelona (ETSAB)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UPC'!$BH$495:$BJ$495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UPC'!$BH$496:$BJ$496</c:f>
              <c:numCache>
                <c:formatCode>0.0%</c:formatCode>
                <c:ptCount val="3"/>
                <c:pt idx="0">
                  <c:v>0.8902439024390244</c:v>
                </c:pt>
                <c:pt idx="1">
                  <c:v>5.6910569105691054E-2</c:v>
                </c:pt>
                <c:pt idx="2">
                  <c:v>5.2845528455284556E-2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d'Arquitectura del Vallès (ETSAV)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UPC'!$BG$514</c:f>
              <c:strCache>
                <c:ptCount val="1"/>
                <c:pt idx="0">
                  <c:v>Escola Tècnica Superior d'Arquitectura del Vallès (ETSAV)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UPC'!$BH$513:$BJ$513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UPC'!$BH$514:$BJ$514</c:f>
              <c:numCache>
                <c:formatCode>0.0%</c:formatCode>
                <c:ptCount val="3"/>
                <c:pt idx="0">
                  <c:v>0.77142857142857146</c:v>
                </c:pt>
                <c:pt idx="1">
                  <c:v>0.2</c:v>
                </c:pt>
                <c:pt idx="2">
                  <c:v>2.8571428571428571E-2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d'Enginyeria de Camins, Canals i Ports de Barcelona (ETSECCPB)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UPC'!$BG$532</c:f>
              <c:strCache>
                <c:ptCount val="1"/>
                <c:pt idx="0">
                  <c:v>Escola Tècnica Superior d'Enginyeria de Camins, Canals i Ports de Barcelona (ETSECCPB)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UPC'!$BH$531:$BJ$531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UPC'!$BH$532:$BJ$532</c:f>
              <c:numCache>
                <c:formatCode>0.0%</c:formatCode>
                <c:ptCount val="3"/>
                <c:pt idx="0">
                  <c:v>0.92307692307692313</c:v>
                </c:pt>
                <c:pt idx="1">
                  <c:v>6.5088757396449703E-2</c:v>
                </c:pt>
                <c:pt idx="2">
                  <c:v>1.1834319526627219E-2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d'Enginyeries Industrial i Aeronàutica de Terrassa (ETSEIAT)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UPC'!$BG$550</c:f>
              <c:strCache>
                <c:ptCount val="1"/>
                <c:pt idx="0">
                  <c:v>Escola Tècnica Superior d'Enginyeries Industrial i Aeronàutica de Terrassa (ETSEIAT)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UPC'!$BH$549:$BJ$549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UPC'!$BH$550:$BJ$550</c:f>
              <c:numCache>
                <c:formatCode>0.0%</c:formatCode>
                <c:ptCount val="3"/>
                <c:pt idx="0">
                  <c:v>0.91666666666666663</c:v>
                </c:pt>
                <c:pt idx="1">
                  <c:v>1.6666666666666666E-2</c:v>
                </c:pt>
                <c:pt idx="2">
                  <c:v>6.6666666666666666E-2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d'Enginyeria Industrial de Barcelona (ETSEIB)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UPC'!$BG$568</c:f>
              <c:strCache>
                <c:ptCount val="1"/>
                <c:pt idx="0">
                  <c:v>Escola Tècnica Superior d'Enginyeria Industrial de Barcelona (ETSEIB)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UPC'!$BH$567:$BJ$567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UPC'!$BH$568:$BJ$568</c:f>
              <c:numCache>
                <c:formatCode>0.0%</c:formatCode>
                <c:ptCount val="3"/>
                <c:pt idx="0">
                  <c:v>0.97839506172839508</c:v>
                </c:pt>
                <c:pt idx="1">
                  <c:v>3.0864197530864196E-3</c:v>
                </c:pt>
                <c:pt idx="2">
                  <c:v>1.8518518518518517E-2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d'Enginyeria de Telecomunicació i Aeroespacial de Castelldefels (EETAC)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UPC'!$BG$64</c:f>
              <c:strCache>
                <c:ptCount val="1"/>
                <c:pt idx="0">
                  <c:v>Escola d'Enginyeria de Telecomunicació i Aeroespacial de Castelldefels (EETAC)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UPC'!$BH$63:$BI$63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UPC'!$BH$64:$BI$64</c:f>
              <c:numCache>
                <c:formatCode>0.0%</c:formatCode>
                <c:ptCount val="2"/>
                <c:pt idx="0">
                  <c:v>0.80821917808219179</c:v>
                </c:pt>
                <c:pt idx="1">
                  <c:v>0.19178082191780821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d'Enginyeria de Telecomunicació de Barcelona (ETSETB)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UPC'!$BG$586</c:f>
              <c:strCache>
                <c:ptCount val="1"/>
                <c:pt idx="0">
                  <c:v>Escola Tècnica Superior d'Enginyeria de Telecomunicació de Barcelona (ETSETB)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UPC'!$BH$585:$BJ$585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UPC'!$BH$586:$BJ$586</c:f>
              <c:numCache>
                <c:formatCode>0.0%</c:formatCode>
                <c:ptCount val="3"/>
                <c:pt idx="0">
                  <c:v>0.8666666666666667</c:v>
                </c:pt>
                <c:pt idx="1">
                  <c:v>0.11666666666666667</c:v>
                </c:pt>
                <c:pt idx="2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Universitària d'Enginyeria Tècnica Industrial de Barcelona (EUETIB)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UPC'!$BG$604</c:f>
              <c:strCache>
                <c:ptCount val="1"/>
                <c:pt idx="0">
                  <c:v>Escola Universitària d'Enginyeria Tècnica Industrial de Barcelona (EUETIB)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UPC'!$BH$603:$BJ$603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UPC'!$BH$604:$BJ$604</c:f>
              <c:numCache>
                <c:formatCode>0.0%</c:formatCode>
                <c:ptCount val="3"/>
                <c:pt idx="0">
                  <c:v>0.74320987654320991</c:v>
                </c:pt>
                <c:pt idx="1">
                  <c:v>0.22222222222222221</c:v>
                </c:pt>
                <c:pt idx="2">
                  <c:v>3.4567901234567898E-2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Universitària d'Òptica i Optometria de Terrassa (EUOOT)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UPC'!$BG$622</c:f>
              <c:strCache>
                <c:ptCount val="1"/>
                <c:pt idx="0">
                  <c:v>Escola Universitària d'Òptica i Optometria de Terrassa (EUOOT)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UPC'!$BH$621:$BJ$621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UPC'!$BH$622:$BJ$622</c:f>
              <c:numCache>
                <c:formatCode>0.0%</c:formatCode>
                <c:ptCount val="3"/>
                <c:pt idx="0">
                  <c:v>0.67032967032967028</c:v>
                </c:pt>
                <c:pt idx="1">
                  <c:v>0.10989010989010989</c:v>
                </c:pt>
                <c:pt idx="2">
                  <c:v>0.21978021978021978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Facultat d'informàtica de Barcelona (FIB)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UPC'!$BG$640</c:f>
              <c:strCache>
                <c:ptCount val="1"/>
                <c:pt idx="0">
                  <c:v>Facultat d'informàtica de Barcelona (FIB)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UPC'!$BH$639:$BJ$639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UPC'!$BH$640:$BJ$640</c:f>
              <c:numCache>
                <c:formatCode>0.0%</c:formatCode>
                <c:ptCount val="3"/>
                <c:pt idx="0">
                  <c:v>0.75396825396825395</c:v>
                </c:pt>
                <c:pt idx="1">
                  <c:v>0.17460317460317459</c:v>
                </c:pt>
                <c:pt idx="2">
                  <c:v>4.3650793650793648E-2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Facultat de Matemàtiques i Estadística (FME)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UPC'!$BG$658</c:f>
              <c:strCache>
                <c:ptCount val="1"/>
                <c:pt idx="0">
                  <c:v>Facultat de Matemàtiques i Estadística (FME)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UPC'!$BH$657:$BJ$657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UPC'!$BH$658:$BJ$658</c:f>
              <c:numCache>
                <c:formatCode>0.0%</c:formatCode>
                <c:ptCount val="3"/>
                <c:pt idx="0">
                  <c:v>0.88461538461538458</c:v>
                </c:pt>
                <c:pt idx="1">
                  <c:v>0</c:v>
                </c:pt>
                <c:pt idx="2">
                  <c:v>0.11538461538461539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Facultat de Nàutica de Barcelona (FNB) - Estudis cursats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UPC'!$BG$676</c:f>
              <c:strCache>
                <c:ptCount val="1"/>
                <c:pt idx="0">
                  <c:v>Facultat de Nàutica de Barcelona (FNB) - Estudis cursats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UPC'!$BH$675:$BJ$675</c:f>
              <c:strCache>
                <c:ptCount val="3"/>
                <c:pt idx="0">
                  <c:v>Batxillerat ciències i tecnologia</c:v>
                </c:pt>
                <c:pt idx="1">
                  <c:v>Cicles Formatius de Grau Superior</c:v>
                </c:pt>
                <c:pt idx="2">
                  <c:v>Altres</c:v>
                </c:pt>
              </c:strCache>
            </c:strRef>
          </c:cat>
          <c:val>
            <c:numRef>
              <c:f>'Gràfics UPC'!$BH$676:$BJ$676</c:f>
              <c:numCache>
                <c:formatCode>0.0%</c:formatCode>
                <c:ptCount val="3"/>
                <c:pt idx="0">
                  <c:v>0.76288659793814428</c:v>
                </c:pt>
                <c:pt idx="1">
                  <c:v>0.18556701030927836</c:v>
                </c:pt>
                <c:pt idx="2">
                  <c:v>5.1546391752577317E-2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Politècnica Superior d'Edificació de Barcelona (EPSEB)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UPC'!$BG$82</c:f>
              <c:strCache>
                <c:ptCount val="1"/>
                <c:pt idx="0">
                  <c:v>Escola Politècnica Superior d'Edificació de Barcelona (EPSEB)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UPC'!$BH$81:$BI$81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UPC'!$BH$82:$BI$82</c:f>
              <c:numCache>
                <c:formatCode>0.0%</c:formatCode>
                <c:ptCount val="2"/>
                <c:pt idx="0">
                  <c:v>0.65573770491803274</c:v>
                </c:pt>
                <c:pt idx="1">
                  <c:v>0.34426229508196721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Politècnica Superior d'Enginyeria de Manresa (EPSEM)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UPC'!$BG$100</c:f>
              <c:strCache>
                <c:ptCount val="1"/>
                <c:pt idx="0">
                  <c:v>Escola Politècnica Superior d'Enginyeria de Manresa (EPSEM)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UPC'!$BH$99:$BI$99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UPC'!$BH$100:$BI$100</c:f>
              <c:numCache>
                <c:formatCode>0.0%</c:formatCode>
                <c:ptCount val="2"/>
                <c:pt idx="0">
                  <c:v>0.86170212765957444</c:v>
                </c:pt>
                <c:pt idx="1">
                  <c:v>0.13829787234042554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Politècnica Superior d'Enginyeria de Vilanova i la Geltrú (EPSEVG)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UPC'!$BG$118</c:f>
              <c:strCache>
                <c:ptCount val="1"/>
                <c:pt idx="0">
                  <c:v>Escola Politècnica Superior d'Enginyeria de Vilanova i la Geltrú (EPSEVG)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UPC'!$BH$117:$BI$117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UPC'!$BH$118:$BI$118</c:f>
              <c:numCache>
                <c:formatCode>0.0%</c:formatCode>
                <c:ptCount val="2"/>
                <c:pt idx="0">
                  <c:v>0.8214285714285714</c:v>
                </c:pt>
                <c:pt idx="1">
                  <c:v>0.17857142857142858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Superior d'Agricultura de Barcelona (ESAB)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UPC'!$BG$136</c:f>
              <c:strCache>
                <c:ptCount val="1"/>
                <c:pt idx="0">
                  <c:v>Escola Superior d'Agricultura de Barcelona (ESAB)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UPC'!$BH$135:$BI$135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UPC'!$BH$136:$BI$136</c:f>
              <c:numCache>
                <c:formatCode>0.0%</c:formatCode>
                <c:ptCount val="2"/>
                <c:pt idx="0">
                  <c:v>0.60919540229885061</c:v>
                </c:pt>
                <c:pt idx="1">
                  <c:v>0.39080459770114945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s-ES"/>
              <a:t>Escola Tècnica Superior d'Arquitectura de Barcelona (ETSAB) - Gènere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'Gràfics UPC'!$BG$154</c:f>
              <c:strCache>
                <c:ptCount val="1"/>
                <c:pt idx="0">
                  <c:v>Escola Tècnica Superior d'Arquitectura de Barcelona (ETSAB) - Gènere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numFmt formatCode="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'Gràfics UPC'!$BH$153:$BI$153</c:f>
              <c:strCache>
                <c:ptCount val="2"/>
                <c:pt idx="0">
                  <c:v>Noi</c:v>
                </c:pt>
                <c:pt idx="1">
                  <c:v>Noia</c:v>
                </c:pt>
              </c:strCache>
            </c:strRef>
          </c:cat>
          <c:val>
            <c:numRef>
              <c:f>'Gràfics UPC'!$BH$154:$BI$154</c:f>
              <c:numCache>
                <c:formatCode>0.0%</c:formatCode>
                <c:ptCount val="2"/>
                <c:pt idx="0">
                  <c:v>0.48373983739837401</c:v>
                </c:pt>
                <c:pt idx="1">
                  <c:v>0.51626016260162599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119</xdr:row>
      <xdr:rowOff>133350</xdr:rowOff>
    </xdr:from>
    <xdr:to>
      <xdr:col>1</xdr:col>
      <xdr:colOff>771525</xdr:colOff>
      <xdr:row>119</xdr:row>
      <xdr:rowOff>134938</xdr:rowOff>
    </xdr:to>
    <xdr:cxnSp macro="">
      <xdr:nvCxnSpPr>
        <xdr:cNvPr id="2" name="Connector recte 1"/>
        <xdr:cNvCxnSpPr/>
      </xdr:nvCxnSpPr>
      <xdr:spPr>
        <a:xfrm>
          <a:off x="609600" y="19145250"/>
          <a:ext cx="5048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119</xdr:row>
      <xdr:rowOff>123826</xdr:rowOff>
    </xdr:from>
    <xdr:to>
      <xdr:col>1</xdr:col>
      <xdr:colOff>266700</xdr:colOff>
      <xdr:row>126</xdr:row>
      <xdr:rowOff>114301</xdr:rowOff>
    </xdr:to>
    <xdr:cxnSp macro="">
      <xdr:nvCxnSpPr>
        <xdr:cNvPr id="3" name="Connector recte 2"/>
        <xdr:cNvCxnSpPr/>
      </xdr:nvCxnSpPr>
      <xdr:spPr>
        <a:xfrm rot="5400000">
          <a:off x="-52387" y="19788188"/>
          <a:ext cx="1314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126</xdr:row>
      <xdr:rowOff>85725</xdr:rowOff>
    </xdr:from>
    <xdr:to>
      <xdr:col>2</xdr:col>
      <xdr:colOff>952500</xdr:colOff>
      <xdr:row>126</xdr:row>
      <xdr:rowOff>104775</xdr:rowOff>
    </xdr:to>
    <xdr:cxnSp macro="">
      <xdr:nvCxnSpPr>
        <xdr:cNvPr id="4" name="Connector de fletxa recta 3"/>
        <xdr:cNvCxnSpPr/>
      </xdr:nvCxnSpPr>
      <xdr:spPr>
        <a:xfrm flipV="1">
          <a:off x="609600" y="20421600"/>
          <a:ext cx="15621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777</xdr:row>
      <xdr:rowOff>66675</xdr:rowOff>
    </xdr:from>
    <xdr:to>
      <xdr:col>3</xdr:col>
      <xdr:colOff>0</xdr:colOff>
      <xdr:row>777</xdr:row>
      <xdr:rowOff>68263</xdr:rowOff>
    </xdr:to>
    <xdr:cxnSp macro="">
      <xdr:nvCxnSpPr>
        <xdr:cNvPr id="2" name="Connector recte 32"/>
        <xdr:cNvCxnSpPr/>
      </xdr:nvCxnSpPr>
      <xdr:spPr>
        <a:xfrm>
          <a:off x="1390650" y="156181425"/>
          <a:ext cx="571500" cy="1588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777</xdr:row>
      <xdr:rowOff>66675</xdr:rowOff>
    </xdr:from>
    <xdr:to>
      <xdr:col>2</xdr:col>
      <xdr:colOff>285751</xdr:colOff>
      <xdr:row>786</xdr:row>
      <xdr:rowOff>57146</xdr:rowOff>
    </xdr:to>
    <xdr:cxnSp macro="">
      <xdr:nvCxnSpPr>
        <xdr:cNvPr id="3" name="Connector recte 33"/>
        <xdr:cNvCxnSpPr/>
      </xdr:nvCxnSpPr>
      <xdr:spPr>
        <a:xfrm rot="16200000" flipH="1">
          <a:off x="538165" y="157033910"/>
          <a:ext cx="1704971" cy="1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786</xdr:row>
      <xdr:rowOff>57150</xdr:rowOff>
    </xdr:from>
    <xdr:to>
      <xdr:col>3</xdr:col>
      <xdr:colOff>504825</xdr:colOff>
      <xdr:row>786</xdr:row>
      <xdr:rowOff>58738</xdr:rowOff>
    </xdr:to>
    <xdr:cxnSp macro="">
      <xdr:nvCxnSpPr>
        <xdr:cNvPr id="4" name="Connector de fletxa recta 34"/>
        <xdr:cNvCxnSpPr/>
      </xdr:nvCxnSpPr>
      <xdr:spPr>
        <a:xfrm>
          <a:off x="1390650" y="157886400"/>
          <a:ext cx="1076325" cy="1588"/>
        </a:xfrm>
        <a:prstGeom prst="straightConnector1">
          <a:avLst/>
        </a:prstGeom>
        <a:ln>
          <a:solidFill>
            <a:schemeClr val="accent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12</xdr:col>
      <xdr:colOff>276225</xdr:colOff>
      <xdr:row>21</xdr:row>
      <xdr:rowOff>76200</xdr:rowOff>
    </xdr:to>
    <xdr:graphicFrame macro="">
      <xdr:nvGraphicFramePr>
        <xdr:cNvPr id="5" name="Gràfic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23</xdr:row>
      <xdr:rowOff>0</xdr:rowOff>
    </xdr:from>
    <xdr:to>
      <xdr:col>12</xdr:col>
      <xdr:colOff>276225</xdr:colOff>
      <xdr:row>39</xdr:row>
      <xdr:rowOff>76200</xdr:rowOff>
    </xdr:to>
    <xdr:graphicFrame macro="">
      <xdr:nvGraphicFramePr>
        <xdr:cNvPr id="6" name="Gràfic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41</xdr:row>
      <xdr:rowOff>0</xdr:rowOff>
    </xdr:from>
    <xdr:to>
      <xdr:col>12</xdr:col>
      <xdr:colOff>276225</xdr:colOff>
      <xdr:row>57</xdr:row>
      <xdr:rowOff>76200</xdr:rowOff>
    </xdr:to>
    <xdr:graphicFrame macro="">
      <xdr:nvGraphicFramePr>
        <xdr:cNvPr id="7" name="Gràfic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59</xdr:row>
      <xdr:rowOff>0</xdr:rowOff>
    </xdr:from>
    <xdr:to>
      <xdr:col>12</xdr:col>
      <xdr:colOff>276225</xdr:colOff>
      <xdr:row>75</xdr:row>
      <xdr:rowOff>76200</xdr:rowOff>
    </xdr:to>
    <xdr:graphicFrame macro="">
      <xdr:nvGraphicFramePr>
        <xdr:cNvPr id="8" name="Gràfic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77</xdr:row>
      <xdr:rowOff>0</xdr:rowOff>
    </xdr:from>
    <xdr:to>
      <xdr:col>12</xdr:col>
      <xdr:colOff>276225</xdr:colOff>
      <xdr:row>93</xdr:row>
      <xdr:rowOff>76200</xdr:rowOff>
    </xdr:to>
    <xdr:graphicFrame macro="">
      <xdr:nvGraphicFramePr>
        <xdr:cNvPr id="9" name="Gràfic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95</xdr:row>
      <xdr:rowOff>0</xdr:rowOff>
    </xdr:from>
    <xdr:to>
      <xdr:col>12</xdr:col>
      <xdr:colOff>276225</xdr:colOff>
      <xdr:row>111</xdr:row>
      <xdr:rowOff>76200</xdr:rowOff>
    </xdr:to>
    <xdr:graphicFrame macro="">
      <xdr:nvGraphicFramePr>
        <xdr:cNvPr id="10" name="Gràfic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113</xdr:row>
      <xdr:rowOff>0</xdr:rowOff>
    </xdr:from>
    <xdr:to>
      <xdr:col>12</xdr:col>
      <xdr:colOff>276225</xdr:colOff>
      <xdr:row>129</xdr:row>
      <xdr:rowOff>76200</xdr:rowOff>
    </xdr:to>
    <xdr:graphicFrame macro="">
      <xdr:nvGraphicFramePr>
        <xdr:cNvPr id="11" name="Gràfic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131</xdr:row>
      <xdr:rowOff>0</xdr:rowOff>
    </xdr:from>
    <xdr:to>
      <xdr:col>12</xdr:col>
      <xdr:colOff>276225</xdr:colOff>
      <xdr:row>147</xdr:row>
      <xdr:rowOff>76200</xdr:rowOff>
    </xdr:to>
    <xdr:graphicFrame macro="">
      <xdr:nvGraphicFramePr>
        <xdr:cNvPr id="12" name="Gràfic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149</xdr:row>
      <xdr:rowOff>0</xdr:rowOff>
    </xdr:from>
    <xdr:to>
      <xdr:col>12</xdr:col>
      <xdr:colOff>276225</xdr:colOff>
      <xdr:row>165</xdr:row>
      <xdr:rowOff>76200</xdr:rowOff>
    </xdr:to>
    <xdr:graphicFrame macro="">
      <xdr:nvGraphicFramePr>
        <xdr:cNvPr id="13" name="Gràfic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167</xdr:row>
      <xdr:rowOff>0</xdr:rowOff>
    </xdr:from>
    <xdr:to>
      <xdr:col>12</xdr:col>
      <xdr:colOff>276225</xdr:colOff>
      <xdr:row>183</xdr:row>
      <xdr:rowOff>76200</xdr:rowOff>
    </xdr:to>
    <xdr:graphicFrame macro="">
      <xdr:nvGraphicFramePr>
        <xdr:cNvPr id="14" name="Gràfic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185</xdr:row>
      <xdr:rowOff>0</xdr:rowOff>
    </xdr:from>
    <xdr:to>
      <xdr:col>12</xdr:col>
      <xdr:colOff>276225</xdr:colOff>
      <xdr:row>201</xdr:row>
      <xdr:rowOff>76200</xdr:rowOff>
    </xdr:to>
    <xdr:graphicFrame macro="">
      <xdr:nvGraphicFramePr>
        <xdr:cNvPr id="15" name="Gràfic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202</xdr:row>
      <xdr:rowOff>190499</xdr:rowOff>
    </xdr:from>
    <xdr:to>
      <xdr:col>12</xdr:col>
      <xdr:colOff>258535</xdr:colOff>
      <xdr:row>220</xdr:row>
      <xdr:rowOff>13606</xdr:rowOff>
    </xdr:to>
    <xdr:graphicFrame macro="">
      <xdr:nvGraphicFramePr>
        <xdr:cNvPr id="16" name="Gràfic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221</xdr:row>
      <xdr:rowOff>0</xdr:rowOff>
    </xdr:from>
    <xdr:to>
      <xdr:col>12</xdr:col>
      <xdr:colOff>276225</xdr:colOff>
      <xdr:row>237</xdr:row>
      <xdr:rowOff>76200</xdr:rowOff>
    </xdr:to>
    <xdr:graphicFrame macro="">
      <xdr:nvGraphicFramePr>
        <xdr:cNvPr id="17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689</xdr:row>
      <xdr:rowOff>0</xdr:rowOff>
    </xdr:from>
    <xdr:to>
      <xdr:col>12</xdr:col>
      <xdr:colOff>276225</xdr:colOff>
      <xdr:row>706</xdr:row>
      <xdr:rowOff>76200</xdr:rowOff>
    </xdr:to>
    <xdr:graphicFrame macro="">
      <xdr:nvGraphicFramePr>
        <xdr:cNvPr id="18" name="Gràfic 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708</xdr:row>
      <xdr:rowOff>0</xdr:rowOff>
    </xdr:from>
    <xdr:to>
      <xdr:col>12</xdr:col>
      <xdr:colOff>276225</xdr:colOff>
      <xdr:row>724</xdr:row>
      <xdr:rowOff>76200</xdr:rowOff>
    </xdr:to>
    <xdr:graphicFrame macro="">
      <xdr:nvGraphicFramePr>
        <xdr:cNvPr id="19" name="Gràfic 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726</xdr:row>
      <xdr:rowOff>0</xdr:rowOff>
    </xdr:from>
    <xdr:to>
      <xdr:col>12</xdr:col>
      <xdr:colOff>276225</xdr:colOff>
      <xdr:row>742</xdr:row>
      <xdr:rowOff>76200</xdr:rowOff>
    </xdr:to>
    <xdr:graphicFrame macro="">
      <xdr:nvGraphicFramePr>
        <xdr:cNvPr id="20" name="Gràfic 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744</xdr:row>
      <xdr:rowOff>0</xdr:rowOff>
    </xdr:from>
    <xdr:to>
      <xdr:col>12</xdr:col>
      <xdr:colOff>276225</xdr:colOff>
      <xdr:row>762</xdr:row>
      <xdr:rowOff>76200</xdr:rowOff>
    </xdr:to>
    <xdr:graphicFrame macro="">
      <xdr:nvGraphicFramePr>
        <xdr:cNvPr id="21" name="Gràfic 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0</xdr:colOff>
      <xdr:row>764</xdr:row>
      <xdr:rowOff>0</xdr:rowOff>
    </xdr:from>
    <xdr:to>
      <xdr:col>12</xdr:col>
      <xdr:colOff>276225</xdr:colOff>
      <xdr:row>782</xdr:row>
      <xdr:rowOff>76200</xdr:rowOff>
    </xdr:to>
    <xdr:graphicFrame macro="">
      <xdr:nvGraphicFramePr>
        <xdr:cNvPr id="22" name="Gràfic 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784</xdr:row>
      <xdr:rowOff>0</xdr:rowOff>
    </xdr:from>
    <xdr:to>
      <xdr:col>13</xdr:col>
      <xdr:colOff>247650</xdr:colOff>
      <xdr:row>800</xdr:row>
      <xdr:rowOff>76200</xdr:rowOff>
    </xdr:to>
    <xdr:graphicFrame macro="">
      <xdr:nvGraphicFramePr>
        <xdr:cNvPr id="23" name="Gràfic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590550</xdr:colOff>
      <xdr:row>801</xdr:row>
      <xdr:rowOff>190499</xdr:rowOff>
    </xdr:from>
    <xdr:to>
      <xdr:col>13</xdr:col>
      <xdr:colOff>400050</xdr:colOff>
      <xdr:row>822</xdr:row>
      <xdr:rowOff>104774</xdr:rowOff>
    </xdr:to>
    <xdr:graphicFrame macro="">
      <xdr:nvGraphicFramePr>
        <xdr:cNvPr id="24" name="Gràfic 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12</xdr:col>
      <xdr:colOff>276225</xdr:colOff>
      <xdr:row>255</xdr:row>
      <xdr:rowOff>76200</xdr:rowOff>
    </xdr:to>
    <xdr:graphicFrame macro="">
      <xdr:nvGraphicFramePr>
        <xdr:cNvPr id="25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257</xdr:row>
      <xdr:rowOff>0</xdr:rowOff>
    </xdr:from>
    <xdr:to>
      <xdr:col>12</xdr:col>
      <xdr:colOff>276225</xdr:colOff>
      <xdr:row>273</xdr:row>
      <xdr:rowOff>76200</xdr:rowOff>
    </xdr:to>
    <xdr:graphicFrame macro="">
      <xdr:nvGraphicFramePr>
        <xdr:cNvPr id="26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0</xdr:colOff>
      <xdr:row>275</xdr:row>
      <xdr:rowOff>0</xdr:rowOff>
    </xdr:from>
    <xdr:to>
      <xdr:col>12</xdr:col>
      <xdr:colOff>276225</xdr:colOff>
      <xdr:row>291</xdr:row>
      <xdr:rowOff>76200</xdr:rowOff>
    </xdr:to>
    <xdr:graphicFrame macro="">
      <xdr:nvGraphicFramePr>
        <xdr:cNvPr id="27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0</xdr:colOff>
      <xdr:row>293</xdr:row>
      <xdr:rowOff>0</xdr:rowOff>
    </xdr:from>
    <xdr:to>
      <xdr:col>12</xdr:col>
      <xdr:colOff>276225</xdr:colOff>
      <xdr:row>309</xdr:row>
      <xdr:rowOff>76200</xdr:rowOff>
    </xdr:to>
    <xdr:graphicFrame macro="">
      <xdr:nvGraphicFramePr>
        <xdr:cNvPr id="28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0</xdr:colOff>
      <xdr:row>311</xdr:row>
      <xdr:rowOff>0</xdr:rowOff>
    </xdr:from>
    <xdr:to>
      <xdr:col>12</xdr:col>
      <xdr:colOff>276225</xdr:colOff>
      <xdr:row>327</xdr:row>
      <xdr:rowOff>76200</xdr:rowOff>
    </xdr:to>
    <xdr:graphicFrame macro="">
      <xdr:nvGraphicFramePr>
        <xdr:cNvPr id="29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0</xdr:colOff>
      <xdr:row>329</xdr:row>
      <xdr:rowOff>0</xdr:rowOff>
    </xdr:from>
    <xdr:to>
      <xdr:col>12</xdr:col>
      <xdr:colOff>276225</xdr:colOff>
      <xdr:row>345</xdr:row>
      <xdr:rowOff>76200</xdr:rowOff>
    </xdr:to>
    <xdr:graphicFrame macro="">
      <xdr:nvGraphicFramePr>
        <xdr:cNvPr id="30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0</xdr:colOff>
      <xdr:row>347</xdr:row>
      <xdr:rowOff>0</xdr:rowOff>
    </xdr:from>
    <xdr:to>
      <xdr:col>12</xdr:col>
      <xdr:colOff>276225</xdr:colOff>
      <xdr:row>363</xdr:row>
      <xdr:rowOff>76200</xdr:rowOff>
    </xdr:to>
    <xdr:graphicFrame macro="">
      <xdr:nvGraphicFramePr>
        <xdr:cNvPr id="31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0</xdr:colOff>
      <xdr:row>365</xdr:row>
      <xdr:rowOff>0</xdr:rowOff>
    </xdr:from>
    <xdr:to>
      <xdr:col>12</xdr:col>
      <xdr:colOff>276225</xdr:colOff>
      <xdr:row>381</xdr:row>
      <xdr:rowOff>76200</xdr:rowOff>
    </xdr:to>
    <xdr:graphicFrame macro="">
      <xdr:nvGraphicFramePr>
        <xdr:cNvPr id="32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</xdr:col>
      <xdr:colOff>0</xdr:colOff>
      <xdr:row>383</xdr:row>
      <xdr:rowOff>0</xdr:rowOff>
    </xdr:from>
    <xdr:to>
      <xdr:col>12</xdr:col>
      <xdr:colOff>276225</xdr:colOff>
      <xdr:row>399</xdr:row>
      <xdr:rowOff>76200</xdr:rowOff>
    </xdr:to>
    <xdr:graphicFrame macro="">
      <xdr:nvGraphicFramePr>
        <xdr:cNvPr id="33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0</xdr:colOff>
      <xdr:row>401</xdr:row>
      <xdr:rowOff>0</xdr:rowOff>
    </xdr:from>
    <xdr:to>
      <xdr:col>12</xdr:col>
      <xdr:colOff>276225</xdr:colOff>
      <xdr:row>417</xdr:row>
      <xdr:rowOff>76200</xdr:rowOff>
    </xdr:to>
    <xdr:graphicFrame macro="">
      <xdr:nvGraphicFramePr>
        <xdr:cNvPr id="34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0</xdr:colOff>
      <xdr:row>419</xdr:row>
      <xdr:rowOff>0</xdr:rowOff>
    </xdr:from>
    <xdr:to>
      <xdr:col>12</xdr:col>
      <xdr:colOff>276225</xdr:colOff>
      <xdr:row>435</xdr:row>
      <xdr:rowOff>76200</xdr:rowOff>
    </xdr:to>
    <xdr:graphicFrame macro="">
      <xdr:nvGraphicFramePr>
        <xdr:cNvPr id="35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0</xdr:colOff>
      <xdr:row>437</xdr:row>
      <xdr:rowOff>0</xdr:rowOff>
    </xdr:from>
    <xdr:to>
      <xdr:col>12</xdr:col>
      <xdr:colOff>276225</xdr:colOff>
      <xdr:row>453</xdr:row>
      <xdr:rowOff>76200</xdr:rowOff>
    </xdr:to>
    <xdr:graphicFrame macro="">
      <xdr:nvGraphicFramePr>
        <xdr:cNvPr id="36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</xdr:col>
      <xdr:colOff>0</xdr:colOff>
      <xdr:row>455</xdr:row>
      <xdr:rowOff>0</xdr:rowOff>
    </xdr:from>
    <xdr:to>
      <xdr:col>12</xdr:col>
      <xdr:colOff>276225</xdr:colOff>
      <xdr:row>471</xdr:row>
      <xdr:rowOff>76200</xdr:rowOff>
    </xdr:to>
    <xdr:graphicFrame macro="">
      <xdr:nvGraphicFramePr>
        <xdr:cNvPr id="37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0</xdr:colOff>
      <xdr:row>473</xdr:row>
      <xdr:rowOff>0</xdr:rowOff>
    </xdr:from>
    <xdr:to>
      <xdr:col>12</xdr:col>
      <xdr:colOff>276225</xdr:colOff>
      <xdr:row>489</xdr:row>
      <xdr:rowOff>76200</xdr:rowOff>
    </xdr:to>
    <xdr:graphicFrame macro="">
      <xdr:nvGraphicFramePr>
        <xdr:cNvPr id="38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</xdr:col>
      <xdr:colOff>0</xdr:colOff>
      <xdr:row>491</xdr:row>
      <xdr:rowOff>0</xdr:rowOff>
    </xdr:from>
    <xdr:to>
      <xdr:col>12</xdr:col>
      <xdr:colOff>276225</xdr:colOff>
      <xdr:row>507</xdr:row>
      <xdr:rowOff>76200</xdr:rowOff>
    </xdr:to>
    <xdr:graphicFrame macro="">
      <xdr:nvGraphicFramePr>
        <xdr:cNvPr id="39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</xdr:col>
      <xdr:colOff>0</xdr:colOff>
      <xdr:row>509</xdr:row>
      <xdr:rowOff>0</xdr:rowOff>
    </xdr:from>
    <xdr:to>
      <xdr:col>12</xdr:col>
      <xdr:colOff>276225</xdr:colOff>
      <xdr:row>525</xdr:row>
      <xdr:rowOff>76200</xdr:rowOff>
    </xdr:to>
    <xdr:graphicFrame macro="">
      <xdr:nvGraphicFramePr>
        <xdr:cNvPr id="40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0</xdr:colOff>
      <xdr:row>527</xdr:row>
      <xdr:rowOff>0</xdr:rowOff>
    </xdr:from>
    <xdr:to>
      <xdr:col>12</xdr:col>
      <xdr:colOff>276225</xdr:colOff>
      <xdr:row>543</xdr:row>
      <xdr:rowOff>76200</xdr:rowOff>
    </xdr:to>
    <xdr:graphicFrame macro="">
      <xdr:nvGraphicFramePr>
        <xdr:cNvPr id="41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0</xdr:colOff>
      <xdr:row>545</xdr:row>
      <xdr:rowOff>0</xdr:rowOff>
    </xdr:from>
    <xdr:to>
      <xdr:col>12</xdr:col>
      <xdr:colOff>276225</xdr:colOff>
      <xdr:row>561</xdr:row>
      <xdr:rowOff>76200</xdr:rowOff>
    </xdr:to>
    <xdr:graphicFrame macro="">
      <xdr:nvGraphicFramePr>
        <xdr:cNvPr id="42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0</xdr:colOff>
      <xdr:row>563</xdr:row>
      <xdr:rowOff>0</xdr:rowOff>
    </xdr:from>
    <xdr:to>
      <xdr:col>12</xdr:col>
      <xdr:colOff>276225</xdr:colOff>
      <xdr:row>579</xdr:row>
      <xdr:rowOff>76200</xdr:rowOff>
    </xdr:to>
    <xdr:graphicFrame macro="">
      <xdr:nvGraphicFramePr>
        <xdr:cNvPr id="43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0</xdr:colOff>
      <xdr:row>581</xdr:row>
      <xdr:rowOff>0</xdr:rowOff>
    </xdr:from>
    <xdr:to>
      <xdr:col>12</xdr:col>
      <xdr:colOff>276225</xdr:colOff>
      <xdr:row>597</xdr:row>
      <xdr:rowOff>76200</xdr:rowOff>
    </xdr:to>
    <xdr:graphicFrame macro="">
      <xdr:nvGraphicFramePr>
        <xdr:cNvPr id="44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0</xdr:colOff>
      <xdr:row>599</xdr:row>
      <xdr:rowOff>0</xdr:rowOff>
    </xdr:from>
    <xdr:to>
      <xdr:col>12</xdr:col>
      <xdr:colOff>276225</xdr:colOff>
      <xdr:row>615</xdr:row>
      <xdr:rowOff>76200</xdr:rowOff>
    </xdr:to>
    <xdr:graphicFrame macro="">
      <xdr:nvGraphicFramePr>
        <xdr:cNvPr id="45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</xdr:col>
      <xdr:colOff>0</xdr:colOff>
      <xdr:row>617</xdr:row>
      <xdr:rowOff>0</xdr:rowOff>
    </xdr:from>
    <xdr:to>
      <xdr:col>12</xdr:col>
      <xdr:colOff>276225</xdr:colOff>
      <xdr:row>633</xdr:row>
      <xdr:rowOff>76200</xdr:rowOff>
    </xdr:to>
    <xdr:graphicFrame macro="">
      <xdr:nvGraphicFramePr>
        <xdr:cNvPr id="46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0</xdr:colOff>
      <xdr:row>635</xdr:row>
      <xdr:rowOff>0</xdr:rowOff>
    </xdr:from>
    <xdr:to>
      <xdr:col>12</xdr:col>
      <xdr:colOff>276225</xdr:colOff>
      <xdr:row>651</xdr:row>
      <xdr:rowOff>76200</xdr:rowOff>
    </xdr:to>
    <xdr:graphicFrame macro="">
      <xdr:nvGraphicFramePr>
        <xdr:cNvPr id="47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0</xdr:colOff>
      <xdr:row>653</xdr:row>
      <xdr:rowOff>0</xdr:rowOff>
    </xdr:from>
    <xdr:to>
      <xdr:col>12</xdr:col>
      <xdr:colOff>276225</xdr:colOff>
      <xdr:row>669</xdr:row>
      <xdr:rowOff>76200</xdr:rowOff>
    </xdr:to>
    <xdr:graphicFrame macro="">
      <xdr:nvGraphicFramePr>
        <xdr:cNvPr id="48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</xdr:col>
      <xdr:colOff>0</xdr:colOff>
      <xdr:row>671</xdr:row>
      <xdr:rowOff>0</xdr:rowOff>
    </xdr:from>
    <xdr:to>
      <xdr:col>12</xdr:col>
      <xdr:colOff>276225</xdr:colOff>
      <xdr:row>687</xdr:row>
      <xdr:rowOff>76200</xdr:rowOff>
    </xdr:to>
    <xdr:graphicFrame macro="">
      <xdr:nvGraphicFramePr>
        <xdr:cNvPr id="49" name="Gràfic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ici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ici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ici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6"/>
  <sheetViews>
    <sheetView showGridLines="0" tabSelected="1" topLeftCell="B1" zoomScaleNormal="100" workbookViewId="0">
      <selection activeCell="B1" sqref="B1"/>
    </sheetView>
  </sheetViews>
  <sheetFormatPr baseColWidth="10" defaultColWidth="9.140625" defaultRowHeight="12.75" x14ac:dyDescent="0.2"/>
  <cols>
    <col min="1" max="1" width="9.140625" style="1"/>
    <col min="2" max="2" width="4.85546875" style="1" customWidth="1"/>
    <col min="3" max="3" width="14.7109375" style="1" customWidth="1"/>
    <col min="4" max="4" width="13.140625" style="1" customWidth="1"/>
    <col min="5" max="5" width="13.42578125" style="1" customWidth="1"/>
    <col min="6" max="6" width="17.85546875" style="1" customWidth="1"/>
    <col min="7" max="7" width="12" style="1" bestFit="1" customWidth="1"/>
    <col min="8" max="8" width="9.5703125" style="1" bestFit="1" customWidth="1"/>
    <col min="9" max="9" width="6.7109375" style="1" bestFit="1" customWidth="1"/>
    <col min="10" max="10" width="8.28515625" style="1" bestFit="1" customWidth="1"/>
    <col min="11" max="11" width="7.7109375" style="1" bestFit="1" customWidth="1"/>
    <col min="12" max="12" width="7" style="1" bestFit="1" customWidth="1"/>
    <col min="13" max="13" width="8.140625" style="1" bestFit="1" customWidth="1"/>
    <col min="14" max="14" width="7" style="1" bestFit="1" customWidth="1"/>
    <col min="15" max="15" width="7.7109375" style="1" bestFit="1" customWidth="1"/>
    <col min="16" max="16" width="9.5703125" style="1" bestFit="1" customWidth="1"/>
    <col min="17" max="17" width="9.140625" style="1"/>
    <col min="18" max="18" width="9.5703125" style="1" bestFit="1" customWidth="1"/>
    <col min="19" max="16384" width="9.140625" style="1"/>
  </cols>
  <sheetData>
    <row r="2" spans="2:17" x14ac:dyDescent="0.2">
      <c r="B2" s="114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74"/>
      <c r="Q2" s="74"/>
    </row>
    <row r="4" spans="2:17" x14ac:dyDescent="0.2">
      <c r="C4" s="115" t="s">
        <v>64</v>
      </c>
      <c r="D4" s="115"/>
      <c r="E4" s="115"/>
      <c r="F4" s="115"/>
      <c r="G4" s="115"/>
      <c r="H4" s="115"/>
      <c r="I4" s="115"/>
      <c r="J4" s="115"/>
      <c r="K4" s="115"/>
      <c r="L4" s="75"/>
      <c r="M4" s="75"/>
      <c r="N4" s="75"/>
    </row>
    <row r="6" spans="2:17" x14ac:dyDescent="0.2">
      <c r="B6" s="24" t="s">
        <v>58</v>
      </c>
    </row>
    <row r="8" spans="2:17" s="21" customFormat="1" ht="15" x14ac:dyDescent="0.25">
      <c r="C8"/>
      <c r="D8"/>
      <c r="E8"/>
      <c r="F8"/>
      <c r="G8" s="118" t="s">
        <v>1</v>
      </c>
      <c r="H8" s="118"/>
      <c r="I8" s="118"/>
      <c r="J8" s="118"/>
      <c r="K8"/>
    </row>
    <row r="9" spans="2:17" s="21" customFormat="1" x14ac:dyDescent="0.25">
      <c r="C9" s="118" t="s">
        <v>71</v>
      </c>
      <c r="D9" s="118"/>
      <c r="E9" s="118"/>
      <c r="F9" s="118"/>
      <c r="G9" s="59" t="s">
        <v>2</v>
      </c>
      <c r="H9" s="20" t="s">
        <v>20</v>
      </c>
      <c r="I9" s="59" t="s">
        <v>3</v>
      </c>
      <c r="J9" s="20" t="s">
        <v>20</v>
      </c>
      <c r="K9" s="58" t="s">
        <v>0</v>
      </c>
      <c r="N9" s="51"/>
    </row>
    <row r="10" spans="2:17" s="21" customFormat="1" x14ac:dyDescent="0.25">
      <c r="C10" s="105" t="s">
        <v>73</v>
      </c>
      <c r="D10" s="106"/>
      <c r="E10" s="106"/>
      <c r="F10" s="107"/>
      <c r="G10" s="70">
        <v>19</v>
      </c>
      <c r="H10" s="68">
        <f t="shared" ref="H10:H29" si="0">G10/K10</f>
        <v>0.6333333333333333</v>
      </c>
      <c r="I10" s="70">
        <v>11</v>
      </c>
      <c r="J10" s="68">
        <f t="shared" ref="J10:J29" si="1">I10/K10</f>
        <v>0.36666666666666664</v>
      </c>
      <c r="K10" s="71">
        <f t="shared" ref="K10:K28" si="2">SUM(G10,I10)</f>
        <v>30</v>
      </c>
      <c r="N10" s="52"/>
    </row>
    <row r="11" spans="2:17" x14ac:dyDescent="0.2">
      <c r="C11" s="105" t="s">
        <v>74</v>
      </c>
      <c r="D11" s="106"/>
      <c r="E11" s="106"/>
      <c r="F11" s="107"/>
      <c r="G11" s="70">
        <v>4</v>
      </c>
      <c r="H11" s="68">
        <f t="shared" si="0"/>
        <v>0.36363636363636365</v>
      </c>
      <c r="I11" s="70">
        <v>7</v>
      </c>
      <c r="J11" s="68">
        <f t="shared" si="1"/>
        <v>0.63636363636363635</v>
      </c>
      <c r="K11" s="71">
        <f t="shared" si="2"/>
        <v>11</v>
      </c>
    </row>
    <row r="12" spans="2:17" x14ac:dyDescent="0.2">
      <c r="C12" s="105" t="s">
        <v>75</v>
      </c>
      <c r="D12" s="106"/>
      <c r="E12" s="106"/>
      <c r="F12" s="107"/>
      <c r="G12" s="70">
        <v>215</v>
      </c>
      <c r="H12" s="68">
        <f t="shared" si="0"/>
        <v>0.84980237154150196</v>
      </c>
      <c r="I12" s="70">
        <v>38</v>
      </c>
      <c r="J12" s="68">
        <f t="shared" si="1"/>
        <v>0.15019762845849802</v>
      </c>
      <c r="K12" s="71">
        <f t="shared" si="2"/>
        <v>253</v>
      </c>
    </row>
    <row r="13" spans="2:17" x14ac:dyDescent="0.2">
      <c r="C13" s="105" t="s">
        <v>79</v>
      </c>
      <c r="D13" s="106"/>
      <c r="E13" s="106"/>
      <c r="F13" s="107"/>
      <c r="G13" s="70">
        <v>59</v>
      </c>
      <c r="H13" s="68">
        <f>G13/K13</f>
        <v>0.80821917808219179</v>
      </c>
      <c r="I13" s="70">
        <v>14</v>
      </c>
      <c r="J13" s="68">
        <f>I13/K13</f>
        <v>0.19178082191780821</v>
      </c>
      <c r="K13" s="71">
        <f>SUM(G13,I13)</f>
        <v>73</v>
      </c>
    </row>
    <row r="14" spans="2:17" ht="15" x14ac:dyDescent="0.25">
      <c r="C14" s="111" t="s">
        <v>76</v>
      </c>
      <c r="D14" s="116"/>
      <c r="E14" s="116"/>
      <c r="F14" s="117"/>
      <c r="G14" s="70">
        <v>240</v>
      </c>
      <c r="H14" s="68">
        <f t="shared" si="0"/>
        <v>0.65573770491803274</v>
      </c>
      <c r="I14" s="70">
        <v>126</v>
      </c>
      <c r="J14" s="68">
        <f t="shared" si="1"/>
        <v>0.34426229508196721</v>
      </c>
      <c r="K14" s="71">
        <f t="shared" si="2"/>
        <v>366</v>
      </c>
    </row>
    <row r="15" spans="2:17" x14ac:dyDescent="0.2">
      <c r="C15" s="105" t="s">
        <v>77</v>
      </c>
      <c r="D15" s="106"/>
      <c r="E15" s="106"/>
      <c r="F15" s="107"/>
      <c r="G15" s="70">
        <v>162</v>
      </c>
      <c r="H15" s="68">
        <f t="shared" si="0"/>
        <v>0.86170212765957444</v>
      </c>
      <c r="I15" s="70">
        <v>26</v>
      </c>
      <c r="J15" s="68">
        <f t="shared" si="1"/>
        <v>0.13829787234042554</v>
      </c>
      <c r="K15" s="71">
        <f t="shared" si="2"/>
        <v>188</v>
      </c>
    </row>
    <row r="16" spans="2:17" x14ac:dyDescent="0.2">
      <c r="C16" s="111" t="s">
        <v>78</v>
      </c>
      <c r="D16" s="112"/>
      <c r="E16" s="112"/>
      <c r="F16" s="113"/>
      <c r="G16" s="70">
        <v>138</v>
      </c>
      <c r="H16" s="68">
        <f t="shared" si="0"/>
        <v>0.8214285714285714</v>
      </c>
      <c r="I16" s="70">
        <v>30</v>
      </c>
      <c r="J16" s="68">
        <f t="shared" si="1"/>
        <v>0.17857142857142858</v>
      </c>
      <c r="K16" s="71">
        <f t="shared" si="2"/>
        <v>168</v>
      </c>
    </row>
    <row r="17" spans="3:11" x14ac:dyDescent="0.2">
      <c r="C17" s="105" t="s">
        <v>80</v>
      </c>
      <c r="D17" s="106"/>
      <c r="E17" s="106"/>
      <c r="F17" s="107"/>
      <c r="G17" s="70">
        <v>53</v>
      </c>
      <c r="H17" s="68">
        <f t="shared" si="0"/>
        <v>0.60919540229885061</v>
      </c>
      <c r="I17" s="70">
        <v>34</v>
      </c>
      <c r="J17" s="68">
        <f t="shared" si="1"/>
        <v>0.39080459770114945</v>
      </c>
      <c r="K17" s="71">
        <f t="shared" si="2"/>
        <v>87</v>
      </c>
    </row>
    <row r="18" spans="3:11" x14ac:dyDescent="0.2">
      <c r="C18" s="105" t="s">
        <v>81</v>
      </c>
      <c r="D18" s="106"/>
      <c r="E18" s="106"/>
      <c r="F18" s="107"/>
      <c r="G18" s="70">
        <v>119</v>
      </c>
      <c r="H18" s="68">
        <f t="shared" si="0"/>
        <v>0.48373983739837401</v>
      </c>
      <c r="I18" s="70">
        <v>127</v>
      </c>
      <c r="J18" s="68">
        <f t="shared" si="1"/>
        <v>0.51626016260162599</v>
      </c>
      <c r="K18" s="71">
        <f t="shared" si="2"/>
        <v>246</v>
      </c>
    </row>
    <row r="19" spans="3:11" x14ac:dyDescent="0.2">
      <c r="C19" s="105" t="s">
        <v>82</v>
      </c>
      <c r="D19" s="106"/>
      <c r="E19" s="106"/>
      <c r="F19" s="107"/>
      <c r="G19" s="70">
        <v>20</v>
      </c>
      <c r="H19" s="68">
        <f t="shared" si="0"/>
        <v>0.5714285714285714</v>
      </c>
      <c r="I19" s="70">
        <v>15</v>
      </c>
      <c r="J19" s="68">
        <f t="shared" si="1"/>
        <v>0.42857142857142855</v>
      </c>
      <c r="K19" s="71">
        <f t="shared" si="2"/>
        <v>35</v>
      </c>
    </row>
    <row r="20" spans="3:11" x14ac:dyDescent="0.2">
      <c r="C20" s="108" t="s">
        <v>83</v>
      </c>
      <c r="D20" s="109"/>
      <c r="E20" s="109"/>
      <c r="F20" s="110"/>
      <c r="G20" s="70">
        <v>128</v>
      </c>
      <c r="H20" s="68">
        <f t="shared" si="0"/>
        <v>0.75739644970414199</v>
      </c>
      <c r="I20" s="70">
        <v>41</v>
      </c>
      <c r="J20" s="68">
        <f t="shared" si="1"/>
        <v>0.24260355029585798</v>
      </c>
      <c r="K20" s="71">
        <f t="shared" si="2"/>
        <v>169</v>
      </c>
    </row>
    <row r="21" spans="3:11" x14ac:dyDescent="0.2">
      <c r="C21" s="108" t="s">
        <v>86</v>
      </c>
      <c r="D21" s="109"/>
      <c r="E21" s="109"/>
      <c r="F21" s="110"/>
      <c r="G21" s="70">
        <v>49</v>
      </c>
      <c r="H21" s="68">
        <f>G21/K21</f>
        <v>0.81666666666666665</v>
      </c>
      <c r="I21" s="70">
        <v>11</v>
      </c>
      <c r="J21" s="68">
        <f>I21/K21</f>
        <v>0.18333333333333332</v>
      </c>
      <c r="K21" s="71">
        <f>SUM(G21,I21)</f>
        <v>60</v>
      </c>
    </row>
    <row r="22" spans="3:11" x14ac:dyDescent="0.2">
      <c r="C22" s="108" t="s">
        <v>85</v>
      </c>
      <c r="D22" s="109"/>
      <c r="E22" s="109"/>
      <c r="F22" s="110"/>
      <c r="G22" s="70">
        <v>226</v>
      </c>
      <c r="H22" s="68">
        <f>G22/K22</f>
        <v>0.69753086419753085</v>
      </c>
      <c r="I22" s="70">
        <v>98</v>
      </c>
      <c r="J22" s="68">
        <f>I22/K22</f>
        <v>0.30246913580246915</v>
      </c>
      <c r="K22" s="71">
        <f>SUM(G22,I22)</f>
        <v>324</v>
      </c>
    </row>
    <row r="23" spans="3:11" x14ac:dyDescent="0.2">
      <c r="C23" s="108" t="s">
        <v>84</v>
      </c>
      <c r="D23" s="109"/>
      <c r="E23" s="109"/>
      <c r="F23" s="110"/>
      <c r="G23" s="70">
        <v>151</v>
      </c>
      <c r="H23" s="68">
        <f t="shared" si="0"/>
        <v>0.83888888888888891</v>
      </c>
      <c r="I23" s="70">
        <v>29</v>
      </c>
      <c r="J23" s="68">
        <f t="shared" si="1"/>
        <v>0.16111111111111112</v>
      </c>
      <c r="K23" s="71">
        <f t="shared" si="2"/>
        <v>180</v>
      </c>
    </row>
    <row r="24" spans="3:11" x14ac:dyDescent="0.2">
      <c r="C24" s="111" t="s">
        <v>87</v>
      </c>
      <c r="D24" s="112"/>
      <c r="E24" s="112"/>
      <c r="F24" s="113"/>
      <c r="G24" s="70">
        <v>341</v>
      </c>
      <c r="H24" s="68">
        <f t="shared" si="0"/>
        <v>0.84197530864197534</v>
      </c>
      <c r="I24" s="70">
        <v>64</v>
      </c>
      <c r="J24" s="68">
        <f t="shared" si="1"/>
        <v>0.15802469135802469</v>
      </c>
      <c r="K24" s="71">
        <f t="shared" si="2"/>
        <v>405</v>
      </c>
    </row>
    <row r="25" spans="3:11" x14ac:dyDescent="0.2">
      <c r="C25" s="105" t="s">
        <v>88</v>
      </c>
      <c r="D25" s="106"/>
      <c r="E25" s="106"/>
      <c r="F25" s="107"/>
      <c r="G25" s="70">
        <v>31</v>
      </c>
      <c r="H25" s="68">
        <f t="shared" si="0"/>
        <v>0.34065934065934067</v>
      </c>
      <c r="I25" s="70">
        <v>60</v>
      </c>
      <c r="J25" s="68">
        <f t="shared" si="1"/>
        <v>0.65934065934065933</v>
      </c>
      <c r="K25" s="71">
        <f t="shared" si="2"/>
        <v>91</v>
      </c>
    </row>
    <row r="26" spans="3:11" x14ac:dyDescent="0.2">
      <c r="C26" s="105" t="s">
        <v>72</v>
      </c>
      <c r="D26" s="106"/>
      <c r="E26" s="106"/>
      <c r="F26" s="107"/>
      <c r="G26" s="70">
        <v>230</v>
      </c>
      <c r="H26" s="68">
        <f t="shared" si="0"/>
        <v>0.91269841269841268</v>
      </c>
      <c r="I26" s="70">
        <v>22</v>
      </c>
      <c r="J26" s="68">
        <f t="shared" si="1"/>
        <v>8.7301587301587297E-2</v>
      </c>
      <c r="K26" s="71">
        <f t="shared" si="2"/>
        <v>252</v>
      </c>
    </row>
    <row r="27" spans="3:11" x14ac:dyDescent="0.2">
      <c r="C27" s="105" t="s">
        <v>89</v>
      </c>
      <c r="D27" s="106"/>
      <c r="E27" s="106"/>
      <c r="F27" s="107"/>
      <c r="G27" s="70">
        <v>16</v>
      </c>
      <c r="H27" s="68">
        <f t="shared" si="0"/>
        <v>0.61538461538461542</v>
      </c>
      <c r="I27" s="70">
        <v>10</v>
      </c>
      <c r="J27" s="68">
        <f t="shared" si="1"/>
        <v>0.38461538461538464</v>
      </c>
      <c r="K27" s="71">
        <f t="shared" si="2"/>
        <v>26</v>
      </c>
    </row>
    <row r="28" spans="3:11" x14ac:dyDescent="0.2">
      <c r="C28" s="105" t="s">
        <v>90</v>
      </c>
      <c r="D28" s="106"/>
      <c r="E28" s="106"/>
      <c r="F28" s="107"/>
      <c r="G28" s="70">
        <v>82</v>
      </c>
      <c r="H28" s="68">
        <f t="shared" si="0"/>
        <v>0.84536082474226804</v>
      </c>
      <c r="I28" s="70">
        <v>15</v>
      </c>
      <c r="J28" s="68">
        <f t="shared" si="1"/>
        <v>0.15463917525773196</v>
      </c>
      <c r="K28" s="71">
        <f t="shared" si="2"/>
        <v>97</v>
      </c>
    </row>
    <row r="29" spans="3:11" x14ac:dyDescent="0.2">
      <c r="C29" s="119" t="s">
        <v>63</v>
      </c>
      <c r="D29" s="119"/>
      <c r="E29" s="119"/>
      <c r="F29" s="119"/>
      <c r="G29" s="50">
        <f>SUM(G10:G28)</f>
        <v>2283</v>
      </c>
      <c r="H29" s="43">
        <f t="shared" si="0"/>
        <v>0.74583469454426654</v>
      </c>
      <c r="I29" s="50">
        <f>SUM(I10:I28)</f>
        <v>778</v>
      </c>
      <c r="J29" s="43">
        <f t="shared" si="1"/>
        <v>0.2541653054557334</v>
      </c>
      <c r="K29" s="53">
        <f>SUM(K10:K28)</f>
        <v>3061</v>
      </c>
    </row>
    <row r="30" spans="3:11" x14ac:dyDescent="0.2">
      <c r="C30" s="6"/>
      <c r="D30" s="6"/>
      <c r="E30" s="6"/>
      <c r="F30" s="6"/>
      <c r="G30" s="7"/>
      <c r="H30" s="7"/>
      <c r="I30" s="7"/>
    </row>
    <row r="31" spans="3:11" x14ac:dyDescent="0.2">
      <c r="C31" s="6"/>
      <c r="D31" s="6"/>
      <c r="E31" s="6"/>
      <c r="F31" s="6"/>
      <c r="G31" s="7"/>
      <c r="H31" s="7"/>
      <c r="I31" s="7"/>
    </row>
    <row r="32" spans="3:11" x14ac:dyDescent="0.2">
      <c r="C32" s="6"/>
      <c r="D32" s="6"/>
      <c r="E32" s="6"/>
      <c r="F32" s="6"/>
      <c r="G32" s="7"/>
      <c r="H32" s="7"/>
      <c r="I32" s="7"/>
    </row>
    <row r="33" spans="3:15" x14ac:dyDescent="0.2">
      <c r="G33" s="120" t="s">
        <v>4</v>
      </c>
      <c r="H33" s="120"/>
      <c r="I33" s="120"/>
      <c r="J33" s="120"/>
      <c r="K33" s="120"/>
      <c r="L33" s="120"/>
      <c r="M33" s="19"/>
      <c r="N33" s="19"/>
    </row>
    <row r="34" spans="3:15" x14ac:dyDescent="0.2">
      <c r="C34" s="120" t="s">
        <v>71</v>
      </c>
      <c r="D34" s="120"/>
      <c r="E34" s="120"/>
      <c r="F34" s="120"/>
      <c r="G34" s="59" t="s">
        <v>66</v>
      </c>
      <c r="H34" s="20" t="s">
        <v>20</v>
      </c>
      <c r="I34" s="59" t="s">
        <v>5</v>
      </c>
      <c r="J34" s="20" t="s">
        <v>20</v>
      </c>
      <c r="K34" s="59" t="s">
        <v>6</v>
      </c>
      <c r="L34" s="20" t="s">
        <v>20</v>
      </c>
      <c r="M34" s="59" t="s">
        <v>33</v>
      </c>
      <c r="N34" s="20" t="s">
        <v>20</v>
      </c>
      <c r="O34" s="58" t="s">
        <v>0</v>
      </c>
    </row>
    <row r="35" spans="3:15" x14ac:dyDescent="0.2">
      <c r="C35" s="121" t="s">
        <v>73</v>
      </c>
      <c r="D35" s="121"/>
      <c r="E35" s="121"/>
      <c r="F35" s="121"/>
      <c r="G35" s="67">
        <v>15</v>
      </c>
      <c r="H35" s="68">
        <f t="shared" ref="H35:H54" si="3">G35/O35</f>
        <v>0.5</v>
      </c>
      <c r="I35" s="69">
        <v>10</v>
      </c>
      <c r="J35" s="68">
        <f t="shared" ref="J35:J51" si="4">I35/O35</f>
        <v>0.33333333333333331</v>
      </c>
      <c r="K35" s="69">
        <v>5</v>
      </c>
      <c r="L35" s="68">
        <f t="shared" ref="L35:L54" si="5">K35/O35</f>
        <v>0.16666666666666666</v>
      </c>
      <c r="M35" s="70" t="s">
        <v>61</v>
      </c>
      <c r="N35" s="68" t="s">
        <v>61</v>
      </c>
      <c r="O35" s="71">
        <f t="shared" ref="O35:O53" si="6">SUM(G35,I35,K35,M35)</f>
        <v>30</v>
      </c>
    </row>
    <row r="36" spans="3:15" x14ac:dyDescent="0.2">
      <c r="C36" s="121" t="s">
        <v>74</v>
      </c>
      <c r="D36" s="121"/>
      <c r="E36" s="121"/>
      <c r="F36" s="121"/>
      <c r="G36" s="67">
        <v>1</v>
      </c>
      <c r="H36" s="68">
        <f t="shared" si="3"/>
        <v>9.0909090909090912E-2</v>
      </c>
      <c r="I36" s="69">
        <v>9</v>
      </c>
      <c r="J36" s="68">
        <f t="shared" si="4"/>
        <v>0.81818181818181823</v>
      </c>
      <c r="K36" s="69">
        <v>1</v>
      </c>
      <c r="L36" s="68">
        <f t="shared" si="5"/>
        <v>9.0909090909090912E-2</v>
      </c>
      <c r="M36" s="70" t="s">
        <v>61</v>
      </c>
      <c r="N36" s="68" t="s">
        <v>61</v>
      </c>
      <c r="O36" s="71">
        <f t="shared" si="6"/>
        <v>11</v>
      </c>
    </row>
    <row r="37" spans="3:15" x14ac:dyDescent="0.2">
      <c r="C37" s="121" t="s">
        <v>75</v>
      </c>
      <c r="D37" s="121"/>
      <c r="E37" s="121"/>
      <c r="F37" s="121"/>
      <c r="G37" s="67">
        <v>166</v>
      </c>
      <c r="H37" s="68">
        <f t="shared" si="3"/>
        <v>0.65612648221343872</v>
      </c>
      <c r="I37" s="69">
        <v>76</v>
      </c>
      <c r="J37" s="68">
        <f t="shared" si="4"/>
        <v>0.30039525691699603</v>
      </c>
      <c r="K37" s="69">
        <v>11</v>
      </c>
      <c r="L37" s="68">
        <f t="shared" si="5"/>
        <v>4.3478260869565216E-2</v>
      </c>
      <c r="M37" s="70" t="s">
        <v>61</v>
      </c>
      <c r="N37" s="68" t="s">
        <v>61</v>
      </c>
      <c r="O37" s="71">
        <f t="shared" si="6"/>
        <v>253</v>
      </c>
    </row>
    <row r="38" spans="3:15" x14ac:dyDescent="0.2">
      <c r="C38" s="121" t="s">
        <v>79</v>
      </c>
      <c r="D38" s="121"/>
      <c r="E38" s="121"/>
      <c r="F38" s="121"/>
      <c r="G38" s="67">
        <v>56</v>
      </c>
      <c r="H38" s="68">
        <f>G38/O38</f>
        <v>0.76712328767123283</v>
      </c>
      <c r="I38" s="69">
        <v>14</v>
      </c>
      <c r="J38" s="68">
        <f>I38/O38</f>
        <v>0.19178082191780821</v>
      </c>
      <c r="K38" s="69">
        <v>3</v>
      </c>
      <c r="L38" s="68">
        <f>K38/O38</f>
        <v>4.1095890410958902E-2</v>
      </c>
      <c r="M38" s="70" t="s">
        <v>61</v>
      </c>
      <c r="N38" s="68" t="s">
        <v>61</v>
      </c>
      <c r="O38" s="71">
        <f>SUM(G38,I38,K38,M38)</f>
        <v>73</v>
      </c>
    </row>
    <row r="39" spans="3:15" x14ac:dyDescent="0.2">
      <c r="C39" s="121" t="s">
        <v>76</v>
      </c>
      <c r="D39" s="121"/>
      <c r="E39" s="121"/>
      <c r="F39" s="121"/>
      <c r="G39" s="67">
        <v>181</v>
      </c>
      <c r="H39" s="68">
        <f t="shared" si="3"/>
        <v>0.49453551912568305</v>
      </c>
      <c r="I39" s="69">
        <v>159</v>
      </c>
      <c r="J39" s="68">
        <f t="shared" si="4"/>
        <v>0.4344262295081967</v>
      </c>
      <c r="K39" s="69">
        <v>26</v>
      </c>
      <c r="L39" s="68">
        <f t="shared" si="5"/>
        <v>7.1038251366120214E-2</v>
      </c>
      <c r="M39" s="70" t="s">
        <v>61</v>
      </c>
      <c r="N39" s="68" t="s">
        <v>61</v>
      </c>
      <c r="O39" s="71">
        <f t="shared" si="6"/>
        <v>366</v>
      </c>
    </row>
    <row r="40" spans="3:15" x14ac:dyDescent="0.2">
      <c r="C40" s="121" t="s">
        <v>77</v>
      </c>
      <c r="D40" s="121"/>
      <c r="E40" s="121"/>
      <c r="F40" s="121"/>
      <c r="G40" s="67">
        <v>104</v>
      </c>
      <c r="H40" s="68">
        <f t="shared" si="3"/>
        <v>0.55319148936170215</v>
      </c>
      <c r="I40" s="69">
        <v>73</v>
      </c>
      <c r="J40" s="68">
        <f t="shared" si="4"/>
        <v>0.38829787234042551</v>
      </c>
      <c r="K40" s="69">
        <v>11</v>
      </c>
      <c r="L40" s="68">
        <f t="shared" si="5"/>
        <v>5.8510638297872342E-2</v>
      </c>
      <c r="M40" s="70" t="s">
        <v>61</v>
      </c>
      <c r="N40" s="68" t="s">
        <v>61</v>
      </c>
      <c r="O40" s="71">
        <f t="shared" si="6"/>
        <v>188</v>
      </c>
    </row>
    <row r="41" spans="3:15" x14ac:dyDescent="0.2">
      <c r="C41" s="111" t="s">
        <v>78</v>
      </c>
      <c r="D41" s="112"/>
      <c r="E41" s="112"/>
      <c r="F41" s="113"/>
      <c r="G41" s="67">
        <v>98</v>
      </c>
      <c r="H41" s="68">
        <f t="shared" si="3"/>
        <v>0.58333333333333337</v>
      </c>
      <c r="I41" s="69">
        <v>58</v>
      </c>
      <c r="J41" s="68">
        <f t="shared" si="4"/>
        <v>0.34523809523809523</v>
      </c>
      <c r="K41" s="69">
        <v>12</v>
      </c>
      <c r="L41" s="68">
        <f t="shared" si="5"/>
        <v>7.1428571428571425E-2</v>
      </c>
      <c r="M41" s="70" t="s">
        <v>61</v>
      </c>
      <c r="N41" s="68" t="s">
        <v>61</v>
      </c>
      <c r="O41" s="71">
        <f t="shared" si="6"/>
        <v>168</v>
      </c>
    </row>
    <row r="42" spans="3:15" x14ac:dyDescent="0.2">
      <c r="C42" s="105" t="s">
        <v>80</v>
      </c>
      <c r="D42" s="106"/>
      <c r="E42" s="106"/>
      <c r="F42" s="107"/>
      <c r="G42" s="67">
        <v>62</v>
      </c>
      <c r="H42" s="68">
        <f t="shared" si="3"/>
        <v>0.71264367816091956</v>
      </c>
      <c r="I42" s="69">
        <v>20</v>
      </c>
      <c r="J42" s="68">
        <f t="shared" si="4"/>
        <v>0.22988505747126436</v>
      </c>
      <c r="K42" s="69">
        <v>5</v>
      </c>
      <c r="L42" s="68">
        <f t="shared" si="5"/>
        <v>5.7471264367816091E-2</v>
      </c>
      <c r="M42" s="70" t="s">
        <v>61</v>
      </c>
      <c r="N42" s="68" t="s">
        <v>61</v>
      </c>
      <c r="O42" s="71">
        <f t="shared" si="6"/>
        <v>87</v>
      </c>
    </row>
    <row r="43" spans="3:15" x14ac:dyDescent="0.2">
      <c r="C43" s="121" t="s">
        <v>81</v>
      </c>
      <c r="D43" s="121"/>
      <c r="E43" s="121"/>
      <c r="F43" s="121"/>
      <c r="G43" s="67">
        <v>219</v>
      </c>
      <c r="H43" s="68">
        <f t="shared" si="3"/>
        <v>0.8902439024390244</v>
      </c>
      <c r="I43" s="69">
        <v>14</v>
      </c>
      <c r="J43" s="68">
        <f t="shared" si="4"/>
        <v>5.6910569105691054E-2</v>
      </c>
      <c r="K43" s="69">
        <v>13</v>
      </c>
      <c r="L43" s="68">
        <f t="shared" si="5"/>
        <v>5.2845528455284556E-2</v>
      </c>
      <c r="M43" s="70" t="s">
        <v>61</v>
      </c>
      <c r="N43" s="68" t="s">
        <v>61</v>
      </c>
      <c r="O43" s="71">
        <f t="shared" si="6"/>
        <v>246</v>
      </c>
    </row>
    <row r="44" spans="3:15" x14ac:dyDescent="0.2">
      <c r="C44" s="121" t="s">
        <v>82</v>
      </c>
      <c r="D44" s="121"/>
      <c r="E44" s="121"/>
      <c r="F44" s="121"/>
      <c r="G44" s="67">
        <v>27</v>
      </c>
      <c r="H44" s="68">
        <f t="shared" si="3"/>
        <v>0.77142857142857146</v>
      </c>
      <c r="I44" s="69">
        <v>7</v>
      </c>
      <c r="J44" s="68">
        <f t="shared" si="4"/>
        <v>0.2</v>
      </c>
      <c r="K44" s="69">
        <v>1</v>
      </c>
      <c r="L44" s="68">
        <f t="shared" si="5"/>
        <v>2.8571428571428571E-2</v>
      </c>
      <c r="M44" s="70" t="s">
        <v>61</v>
      </c>
      <c r="N44" s="68" t="s">
        <v>61</v>
      </c>
      <c r="O44" s="71">
        <f t="shared" si="6"/>
        <v>35</v>
      </c>
    </row>
    <row r="45" spans="3:15" x14ac:dyDescent="0.2">
      <c r="C45" s="111" t="s">
        <v>83</v>
      </c>
      <c r="D45" s="112"/>
      <c r="E45" s="112"/>
      <c r="F45" s="113"/>
      <c r="G45" s="67">
        <v>156</v>
      </c>
      <c r="H45" s="68">
        <f t="shared" si="3"/>
        <v>0.92307692307692313</v>
      </c>
      <c r="I45" s="69">
        <v>11</v>
      </c>
      <c r="J45" s="68">
        <f t="shared" si="4"/>
        <v>6.5088757396449703E-2</v>
      </c>
      <c r="K45" s="69">
        <v>2</v>
      </c>
      <c r="L45" s="68">
        <f t="shared" si="5"/>
        <v>1.1834319526627219E-2</v>
      </c>
      <c r="M45" s="70" t="s">
        <v>61</v>
      </c>
      <c r="N45" s="68" t="s">
        <v>61</v>
      </c>
      <c r="O45" s="71">
        <f t="shared" si="6"/>
        <v>169</v>
      </c>
    </row>
    <row r="46" spans="3:15" x14ac:dyDescent="0.2">
      <c r="C46" s="111" t="s">
        <v>86</v>
      </c>
      <c r="D46" s="112"/>
      <c r="E46" s="112"/>
      <c r="F46" s="113"/>
      <c r="G46" s="67">
        <v>55</v>
      </c>
      <c r="H46" s="68">
        <f>G46/O46</f>
        <v>0.91666666666666663</v>
      </c>
      <c r="I46" s="69">
        <v>1</v>
      </c>
      <c r="J46" s="68">
        <f>I46/O46</f>
        <v>1.6666666666666666E-2</v>
      </c>
      <c r="K46" s="69">
        <v>4</v>
      </c>
      <c r="L46" s="68">
        <f>K46/O46</f>
        <v>6.6666666666666666E-2</v>
      </c>
      <c r="M46" s="70" t="s">
        <v>61</v>
      </c>
      <c r="N46" s="68" t="s">
        <v>61</v>
      </c>
      <c r="O46" s="71">
        <f>SUM(G46,I46,K46,M46)</f>
        <v>60</v>
      </c>
    </row>
    <row r="47" spans="3:15" x14ac:dyDescent="0.2">
      <c r="C47" s="111" t="s">
        <v>85</v>
      </c>
      <c r="D47" s="112"/>
      <c r="E47" s="112"/>
      <c r="F47" s="113"/>
      <c r="G47" s="67">
        <v>317</v>
      </c>
      <c r="H47" s="68">
        <f>G47/O47</f>
        <v>0.97839506172839508</v>
      </c>
      <c r="I47" s="69">
        <v>1</v>
      </c>
      <c r="J47" s="68">
        <f>I47/O47</f>
        <v>3.0864197530864196E-3</v>
      </c>
      <c r="K47" s="69">
        <v>6</v>
      </c>
      <c r="L47" s="68">
        <f>K47/O47</f>
        <v>1.8518518518518517E-2</v>
      </c>
      <c r="M47" s="70" t="s">
        <v>61</v>
      </c>
      <c r="N47" s="68" t="s">
        <v>61</v>
      </c>
      <c r="O47" s="71">
        <f>SUM(G47,I47,K47,M47)</f>
        <v>324</v>
      </c>
    </row>
    <row r="48" spans="3:15" x14ac:dyDescent="0.2">
      <c r="C48" s="111" t="s">
        <v>84</v>
      </c>
      <c r="D48" s="112"/>
      <c r="E48" s="112"/>
      <c r="F48" s="113"/>
      <c r="G48" s="67">
        <v>156</v>
      </c>
      <c r="H48" s="68">
        <f t="shared" si="3"/>
        <v>0.8666666666666667</v>
      </c>
      <c r="I48" s="69">
        <v>21</v>
      </c>
      <c r="J48" s="68">
        <f t="shared" si="4"/>
        <v>0.11666666666666667</v>
      </c>
      <c r="K48" s="69">
        <v>3</v>
      </c>
      <c r="L48" s="68">
        <f t="shared" si="5"/>
        <v>1.6666666666666666E-2</v>
      </c>
      <c r="M48" s="70" t="s">
        <v>61</v>
      </c>
      <c r="N48" s="68" t="s">
        <v>61</v>
      </c>
      <c r="O48" s="71">
        <f t="shared" si="6"/>
        <v>180</v>
      </c>
    </row>
    <row r="49" spans="3:15" x14ac:dyDescent="0.2">
      <c r="C49" s="111" t="s">
        <v>87</v>
      </c>
      <c r="D49" s="112"/>
      <c r="E49" s="112"/>
      <c r="F49" s="113"/>
      <c r="G49" s="67">
        <v>301</v>
      </c>
      <c r="H49" s="68">
        <f t="shared" si="3"/>
        <v>0.74320987654320991</v>
      </c>
      <c r="I49" s="69">
        <v>90</v>
      </c>
      <c r="J49" s="68">
        <f t="shared" si="4"/>
        <v>0.22222222222222221</v>
      </c>
      <c r="K49" s="69">
        <v>14</v>
      </c>
      <c r="L49" s="68">
        <f t="shared" si="5"/>
        <v>3.4567901234567898E-2</v>
      </c>
      <c r="M49" s="70" t="s">
        <v>61</v>
      </c>
      <c r="N49" s="68" t="s">
        <v>61</v>
      </c>
      <c r="O49" s="71">
        <f t="shared" si="6"/>
        <v>405</v>
      </c>
    </row>
    <row r="50" spans="3:15" x14ac:dyDescent="0.2">
      <c r="C50" s="111" t="s">
        <v>88</v>
      </c>
      <c r="D50" s="112"/>
      <c r="E50" s="112"/>
      <c r="F50" s="113"/>
      <c r="G50" s="67">
        <v>61</v>
      </c>
      <c r="H50" s="68">
        <f t="shared" si="3"/>
        <v>0.67032967032967028</v>
      </c>
      <c r="I50" s="69">
        <v>10</v>
      </c>
      <c r="J50" s="68">
        <f t="shared" si="4"/>
        <v>0.10989010989010989</v>
      </c>
      <c r="K50" s="69">
        <v>20</v>
      </c>
      <c r="L50" s="68">
        <f t="shared" si="5"/>
        <v>0.21978021978021978</v>
      </c>
      <c r="M50" s="70" t="s">
        <v>61</v>
      </c>
      <c r="N50" s="68" t="s">
        <v>61</v>
      </c>
      <c r="O50" s="71">
        <f t="shared" si="6"/>
        <v>91</v>
      </c>
    </row>
    <row r="51" spans="3:15" x14ac:dyDescent="0.2">
      <c r="C51" s="121" t="s">
        <v>72</v>
      </c>
      <c r="D51" s="121"/>
      <c r="E51" s="121"/>
      <c r="F51" s="121"/>
      <c r="G51" s="67">
        <v>190</v>
      </c>
      <c r="H51" s="68">
        <f t="shared" si="3"/>
        <v>0.75396825396825395</v>
      </c>
      <c r="I51" s="69">
        <v>44</v>
      </c>
      <c r="J51" s="68">
        <f t="shared" si="4"/>
        <v>0.17460317460317459</v>
      </c>
      <c r="K51" s="69">
        <v>11</v>
      </c>
      <c r="L51" s="68">
        <f t="shared" si="5"/>
        <v>4.3650793650793648E-2</v>
      </c>
      <c r="M51" s="70">
        <v>7</v>
      </c>
      <c r="N51" s="68">
        <f>M51/O51</f>
        <v>2.7777777777777776E-2</v>
      </c>
      <c r="O51" s="71">
        <f t="shared" si="6"/>
        <v>252</v>
      </c>
    </row>
    <row r="52" spans="3:15" x14ac:dyDescent="0.2">
      <c r="C52" s="121" t="s">
        <v>89</v>
      </c>
      <c r="D52" s="121"/>
      <c r="E52" s="121"/>
      <c r="F52" s="121"/>
      <c r="G52" s="67">
        <v>23</v>
      </c>
      <c r="H52" s="68">
        <f t="shared" si="3"/>
        <v>0.88461538461538458</v>
      </c>
      <c r="I52" s="69" t="s">
        <v>61</v>
      </c>
      <c r="J52" s="68" t="s">
        <v>61</v>
      </c>
      <c r="K52" s="69">
        <v>3</v>
      </c>
      <c r="L52" s="68">
        <f t="shared" si="5"/>
        <v>0.11538461538461539</v>
      </c>
      <c r="M52" s="70" t="s">
        <v>61</v>
      </c>
      <c r="N52" s="68" t="s">
        <v>61</v>
      </c>
      <c r="O52" s="71">
        <f t="shared" si="6"/>
        <v>26</v>
      </c>
    </row>
    <row r="53" spans="3:15" x14ac:dyDescent="0.2">
      <c r="C53" s="121" t="s">
        <v>90</v>
      </c>
      <c r="D53" s="121"/>
      <c r="E53" s="121"/>
      <c r="F53" s="121"/>
      <c r="G53" s="67">
        <v>74</v>
      </c>
      <c r="H53" s="68">
        <f t="shared" si="3"/>
        <v>0.76288659793814428</v>
      </c>
      <c r="I53" s="69">
        <v>18</v>
      </c>
      <c r="J53" s="68">
        <f>I53/O53</f>
        <v>0.18556701030927836</v>
      </c>
      <c r="K53" s="69">
        <v>5</v>
      </c>
      <c r="L53" s="68">
        <f t="shared" si="5"/>
        <v>5.1546391752577317E-2</v>
      </c>
      <c r="M53" s="70" t="s">
        <v>61</v>
      </c>
      <c r="N53" s="68" t="s">
        <v>61</v>
      </c>
      <c r="O53" s="71">
        <f t="shared" si="6"/>
        <v>97</v>
      </c>
    </row>
    <row r="54" spans="3:15" x14ac:dyDescent="0.2">
      <c r="C54" s="119" t="s">
        <v>63</v>
      </c>
      <c r="D54" s="119"/>
      <c r="E54" s="119"/>
      <c r="F54" s="119"/>
      <c r="G54" s="42">
        <f>SUM(G35:G53)</f>
        <v>2262</v>
      </c>
      <c r="H54" s="43">
        <f t="shared" si="3"/>
        <v>0.73897419144070564</v>
      </c>
      <c r="I54" s="44">
        <f>SUM(I35:I53)</f>
        <v>636</v>
      </c>
      <c r="J54" s="43">
        <f>I54/O54</f>
        <v>0.20777523685070237</v>
      </c>
      <c r="K54" s="44">
        <f>SUM(K35:K53)</f>
        <v>156</v>
      </c>
      <c r="L54" s="43">
        <f t="shared" si="5"/>
        <v>5.0963737340738322E-2</v>
      </c>
      <c r="M54" s="50">
        <f>SUM(M35:M53)</f>
        <v>7</v>
      </c>
      <c r="N54" s="43">
        <f>M54/O54</f>
        <v>2.2868343678536427E-3</v>
      </c>
      <c r="O54" s="53">
        <f>SUM(O35:O53)</f>
        <v>3061</v>
      </c>
    </row>
    <row r="55" spans="3:15" x14ac:dyDescent="0.2">
      <c r="C55" s="6"/>
      <c r="D55" s="6"/>
      <c r="E55" s="6"/>
      <c r="F55" s="6"/>
      <c r="G55" s="7"/>
      <c r="H55" s="7"/>
      <c r="I55" s="7"/>
    </row>
    <row r="56" spans="3:15" x14ac:dyDescent="0.2">
      <c r="C56" s="22" t="s">
        <v>91</v>
      </c>
      <c r="D56" s="6"/>
      <c r="E56" s="6"/>
      <c r="F56" s="6"/>
      <c r="G56" s="7"/>
      <c r="H56" s="7"/>
      <c r="I56" s="7"/>
    </row>
    <row r="57" spans="3:15" x14ac:dyDescent="0.2">
      <c r="C57" s="6"/>
      <c r="D57" s="6"/>
      <c r="E57" s="6"/>
      <c r="F57" s="6"/>
      <c r="G57" s="7"/>
      <c r="H57" s="7"/>
      <c r="I57" s="7"/>
    </row>
    <row r="60" spans="3:15" x14ac:dyDescent="0.2">
      <c r="C60" s="24" t="s">
        <v>7</v>
      </c>
    </row>
    <row r="61" spans="3:15" x14ac:dyDescent="0.2">
      <c r="C61" s="23" t="s">
        <v>8</v>
      </c>
    </row>
    <row r="63" spans="3:15" x14ac:dyDescent="0.2">
      <c r="G63" s="45" t="s">
        <v>19</v>
      </c>
      <c r="H63" s="45" t="s">
        <v>60</v>
      </c>
    </row>
    <row r="64" spans="3:15" x14ac:dyDescent="0.2">
      <c r="D64" s="93" t="s">
        <v>9</v>
      </c>
      <c r="E64" s="94"/>
      <c r="F64" s="95"/>
      <c r="G64" s="17">
        <v>584</v>
      </c>
      <c r="H64" s="18">
        <f>G64/$K$29</f>
        <v>0.19078732440378962</v>
      </c>
    </row>
    <row r="65" spans="2:12" x14ac:dyDescent="0.2">
      <c r="D65" s="93" t="s">
        <v>10</v>
      </c>
      <c r="E65" s="94"/>
      <c r="F65" s="95"/>
      <c r="G65" s="17">
        <v>238</v>
      </c>
      <c r="H65" s="18">
        <f t="shared" ref="H65:H74" si="7">G65/$K$29</f>
        <v>7.7752368507023842E-2</v>
      </c>
    </row>
    <row r="66" spans="2:12" x14ac:dyDescent="0.2">
      <c r="D66" s="93" t="s">
        <v>11</v>
      </c>
      <c r="E66" s="94"/>
      <c r="F66" s="95"/>
      <c r="G66" s="55">
        <v>1383</v>
      </c>
      <c r="H66" s="18">
        <f t="shared" si="7"/>
        <v>0.45181313296308395</v>
      </c>
    </row>
    <row r="67" spans="2:12" x14ac:dyDescent="0.2">
      <c r="D67" s="93" t="s">
        <v>12</v>
      </c>
      <c r="E67" s="94"/>
      <c r="F67" s="95"/>
      <c r="G67" s="55">
        <v>233</v>
      </c>
      <c r="H67" s="18">
        <f t="shared" si="7"/>
        <v>7.6118915387128394E-2</v>
      </c>
    </row>
    <row r="68" spans="2:12" x14ac:dyDescent="0.2">
      <c r="D68" s="93" t="s">
        <v>13</v>
      </c>
      <c r="E68" s="94"/>
      <c r="F68" s="95"/>
      <c r="G68" s="55">
        <v>303</v>
      </c>
      <c r="H68" s="18">
        <f t="shared" si="7"/>
        <v>9.8987259065664815E-2</v>
      </c>
    </row>
    <row r="69" spans="2:12" x14ac:dyDescent="0.2">
      <c r="D69" s="93" t="s">
        <v>14</v>
      </c>
      <c r="E69" s="94"/>
      <c r="F69" s="95"/>
      <c r="G69" s="55">
        <v>770</v>
      </c>
      <c r="H69" s="18">
        <f t="shared" si="7"/>
        <v>0.2515517804639007</v>
      </c>
    </row>
    <row r="70" spans="2:12" x14ac:dyDescent="0.2">
      <c r="D70" s="93" t="s">
        <v>15</v>
      </c>
      <c r="E70" s="94"/>
      <c r="F70" s="95"/>
      <c r="G70" s="55">
        <v>604</v>
      </c>
      <c r="H70" s="18">
        <f t="shared" si="7"/>
        <v>0.19732113688337144</v>
      </c>
    </row>
    <row r="71" spans="2:12" x14ac:dyDescent="0.2">
      <c r="D71" s="93" t="s">
        <v>16</v>
      </c>
      <c r="E71" s="94"/>
      <c r="F71" s="95"/>
      <c r="G71" s="17">
        <v>326</v>
      </c>
      <c r="H71" s="18">
        <f t="shared" si="7"/>
        <v>0.10650114341718393</v>
      </c>
    </row>
    <row r="72" spans="2:12" x14ac:dyDescent="0.2">
      <c r="D72" s="93" t="s">
        <v>17</v>
      </c>
      <c r="E72" s="94"/>
      <c r="F72" s="95"/>
      <c r="G72" s="17">
        <v>213</v>
      </c>
      <c r="H72" s="18">
        <f t="shared" si="7"/>
        <v>6.9585102907546548E-2</v>
      </c>
    </row>
    <row r="73" spans="2:12" x14ac:dyDescent="0.2">
      <c r="D73" s="93" t="s">
        <v>18</v>
      </c>
      <c r="E73" s="94"/>
      <c r="F73" s="95"/>
      <c r="G73" s="17">
        <v>672</v>
      </c>
      <c r="H73" s="18">
        <f t="shared" si="7"/>
        <v>0.21953609931394968</v>
      </c>
    </row>
    <row r="74" spans="2:12" x14ac:dyDescent="0.2">
      <c r="D74" s="93" t="s">
        <v>33</v>
      </c>
      <c r="E74" s="94"/>
      <c r="F74" s="95"/>
      <c r="G74" s="17">
        <v>24</v>
      </c>
      <c r="H74" s="18">
        <f t="shared" si="7"/>
        <v>7.8405749754982025E-3</v>
      </c>
    </row>
    <row r="78" spans="2:12" x14ac:dyDescent="0.2">
      <c r="B78" s="97" t="s">
        <v>51</v>
      </c>
      <c r="C78" s="97"/>
      <c r="D78" s="97"/>
      <c r="E78" s="97"/>
      <c r="F78" s="97"/>
      <c r="G78" s="97"/>
      <c r="H78" s="97"/>
      <c r="I78" s="97"/>
      <c r="J78" s="97"/>
    </row>
    <row r="80" spans="2:12" s="21" customFormat="1" x14ac:dyDescent="0.25">
      <c r="C80" s="2"/>
      <c r="F80" s="8"/>
      <c r="G80" s="45" t="s">
        <v>19</v>
      </c>
      <c r="H80" s="45" t="s">
        <v>60</v>
      </c>
      <c r="I80" s="9"/>
      <c r="J80" s="9"/>
      <c r="K80" s="8"/>
      <c r="L80" s="8"/>
    </row>
    <row r="81" spans="2:12" s="21" customFormat="1" x14ac:dyDescent="0.25">
      <c r="C81" s="98" t="s">
        <v>23</v>
      </c>
      <c r="D81" s="98"/>
      <c r="E81" s="98"/>
      <c r="F81" s="98"/>
      <c r="G81" s="25">
        <v>2540</v>
      </c>
      <c r="H81" s="18">
        <f t="shared" ref="H81:H82" si="8">G81/$K$29</f>
        <v>0.82979418490689316</v>
      </c>
      <c r="I81" s="9"/>
      <c r="J81" s="9"/>
      <c r="K81" s="8"/>
      <c r="L81" s="8"/>
    </row>
    <row r="82" spans="2:12" s="21" customFormat="1" x14ac:dyDescent="0.25">
      <c r="C82" s="98" t="s">
        <v>24</v>
      </c>
      <c r="D82" s="98"/>
      <c r="E82" s="98"/>
      <c r="F82" s="98"/>
      <c r="G82" s="25">
        <v>1094</v>
      </c>
      <c r="H82" s="18">
        <f t="shared" si="8"/>
        <v>0.35739954263312645</v>
      </c>
      <c r="I82" s="9"/>
      <c r="J82" s="9"/>
      <c r="K82" s="8"/>
      <c r="L82" s="8"/>
    </row>
    <row r="83" spans="2:12" s="21" customFormat="1" x14ac:dyDescent="0.25">
      <c r="C83" s="98" t="s">
        <v>25</v>
      </c>
      <c r="D83" s="98"/>
      <c r="E83" s="98"/>
      <c r="F83" s="99"/>
      <c r="G83" s="28"/>
      <c r="H83" s="40"/>
      <c r="I83" s="8"/>
      <c r="J83" s="8"/>
      <c r="K83" s="8"/>
      <c r="L83" s="8"/>
    </row>
    <row r="84" spans="2:12" s="21" customFormat="1" x14ac:dyDescent="0.25">
      <c r="C84" s="98" t="s">
        <v>52</v>
      </c>
      <c r="D84" s="98"/>
      <c r="E84" s="98"/>
      <c r="F84" s="98"/>
      <c r="G84" s="27">
        <v>494</v>
      </c>
      <c r="H84" s="18">
        <f t="shared" ref="H84:H87" si="9">G84/$K$29</f>
        <v>0.16138516824567134</v>
      </c>
      <c r="I84" s="10"/>
      <c r="J84" s="8"/>
      <c r="K84" s="8"/>
      <c r="L84" s="8"/>
    </row>
    <row r="85" spans="2:12" s="21" customFormat="1" x14ac:dyDescent="0.25">
      <c r="C85" s="98" t="s">
        <v>53</v>
      </c>
      <c r="D85" s="98"/>
      <c r="E85" s="98"/>
      <c r="F85" s="98"/>
      <c r="G85" s="25">
        <v>324</v>
      </c>
      <c r="H85" s="18">
        <f t="shared" si="9"/>
        <v>0.10584776216922574</v>
      </c>
      <c r="I85" s="11"/>
      <c r="J85" s="11"/>
      <c r="K85" s="11"/>
      <c r="L85" s="100"/>
    </row>
    <row r="86" spans="2:12" s="21" customFormat="1" x14ac:dyDescent="0.25">
      <c r="C86" s="98" t="s">
        <v>54</v>
      </c>
      <c r="D86" s="98"/>
      <c r="E86" s="98"/>
      <c r="F86" s="98"/>
      <c r="G86" s="25">
        <v>351</v>
      </c>
      <c r="H86" s="18">
        <f t="shared" si="9"/>
        <v>0.11466840901666123</v>
      </c>
      <c r="I86" s="46"/>
      <c r="J86" s="46"/>
      <c r="K86" s="46"/>
      <c r="L86" s="100"/>
    </row>
    <row r="87" spans="2:12" s="21" customFormat="1" x14ac:dyDescent="0.25">
      <c r="C87" s="98" t="s">
        <v>6</v>
      </c>
      <c r="D87" s="98"/>
      <c r="E87" s="98"/>
      <c r="F87" s="98"/>
      <c r="G87" s="25">
        <v>321</v>
      </c>
      <c r="H87" s="18">
        <f t="shared" si="9"/>
        <v>0.10486769029728847</v>
      </c>
      <c r="I87" s="12"/>
      <c r="J87" s="12"/>
      <c r="K87" s="12"/>
      <c r="L87" s="12"/>
    </row>
    <row r="88" spans="2:12" x14ac:dyDescent="0.2">
      <c r="C88" s="10"/>
      <c r="D88" s="13"/>
      <c r="E88" s="3"/>
      <c r="F88" s="8"/>
      <c r="G88" s="101"/>
      <c r="H88" s="101"/>
      <c r="I88" s="12"/>
      <c r="J88" s="12"/>
      <c r="K88" s="12"/>
      <c r="L88" s="12"/>
    </row>
    <row r="89" spans="2:12" x14ac:dyDescent="0.2">
      <c r="C89" s="61"/>
      <c r="D89" s="62"/>
      <c r="E89" s="63"/>
      <c r="F89" s="8"/>
      <c r="G89" s="8"/>
      <c r="H89" s="8"/>
      <c r="I89" s="8"/>
      <c r="J89" s="8"/>
      <c r="K89" s="8"/>
      <c r="L89" s="8"/>
    </row>
    <row r="90" spans="2:12" x14ac:dyDescent="0.2">
      <c r="B90" s="60" t="s">
        <v>21</v>
      </c>
      <c r="C90" s="64"/>
      <c r="D90" s="64"/>
      <c r="E90" s="64"/>
    </row>
    <row r="92" spans="2:12" x14ac:dyDescent="0.2">
      <c r="C92" s="2"/>
      <c r="G92" s="45" t="s">
        <v>19</v>
      </c>
      <c r="H92" s="45" t="s">
        <v>60</v>
      </c>
    </row>
    <row r="93" spans="2:12" x14ac:dyDescent="0.2">
      <c r="C93" s="98" t="s">
        <v>26</v>
      </c>
      <c r="D93" s="98"/>
      <c r="E93" s="98"/>
      <c r="F93" s="98"/>
      <c r="G93" s="25">
        <v>1122</v>
      </c>
      <c r="H93" s="18">
        <f t="shared" ref="H93:H96" si="10">G93/$K$29</f>
        <v>0.36654688010454101</v>
      </c>
    </row>
    <row r="94" spans="2:12" x14ac:dyDescent="0.2">
      <c r="C94" s="102" t="s">
        <v>27</v>
      </c>
      <c r="D94" s="103"/>
      <c r="E94" s="103"/>
      <c r="F94" s="104"/>
      <c r="G94" s="25">
        <v>1418</v>
      </c>
      <c r="H94" s="18">
        <f t="shared" si="10"/>
        <v>0.46324730480235216</v>
      </c>
      <c r="J94" s="47"/>
    </row>
    <row r="95" spans="2:12" x14ac:dyDescent="0.2">
      <c r="C95" s="98" t="s">
        <v>6</v>
      </c>
      <c r="D95" s="98"/>
      <c r="E95" s="98"/>
      <c r="F95" s="98"/>
      <c r="G95" s="25">
        <v>543</v>
      </c>
      <c r="H95" s="18">
        <f t="shared" si="10"/>
        <v>0.17739300882064685</v>
      </c>
    </row>
    <row r="96" spans="2:12" x14ac:dyDescent="0.2">
      <c r="C96" s="98" t="s">
        <v>33</v>
      </c>
      <c r="D96" s="98"/>
      <c r="E96" s="98"/>
      <c r="F96" s="98"/>
      <c r="G96" s="25">
        <v>548</v>
      </c>
      <c r="H96" s="18">
        <f t="shared" si="10"/>
        <v>0.17902646194054231</v>
      </c>
    </row>
    <row r="97" spans="2:8" x14ac:dyDescent="0.2">
      <c r="C97" s="29"/>
      <c r="D97" s="29"/>
      <c r="E97" s="29"/>
      <c r="F97" s="29"/>
      <c r="G97" s="12"/>
      <c r="H97" s="30"/>
    </row>
    <row r="99" spans="2:8" x14ac:dyDescent="0.2">
      <c r="B99" s="24" t="s">
        <v>22</v>
      </c>
    </row>
    <row r="101" spans="2:8" x14ac:dyDescent="0.2">
      <c r="C101" s="2"/>
      <c r="D101" s="37"/>
      <c r="E101" s="37"/>
      <c r="G101" s="45" t="s">
        <v>19</v>
      </c>
      <c r="H101" s="45" t="s">
        <v>60</v>
      </c>
    </row>
    <row r="102" spans="2:8" x14ac:dyDescent="0.2">
      <c r="C102" s="89" t="s">
        <v>28</v>
      </c>
      <c r="D102" s="89"/>
      <c r="E102" s="89"/>
      <c r="F102" s="89"/>
      <c r="G102" s="41">
        <v>1759</v>
      </c>
      <c r="H102" s="18">
        <f t="shared" ref="H102:H103" si="11">G102/$K$29</f>
        <v>0.57464880757922243</v>
      </c>
    </row>
    <row r="103" spans="2:8" x14ac:dyDescent="0.2">
      <c r="C103" s="89" t="s">
        <v>29</v>
      </c>
      <c r="D103" s="89"/>
      <c r="E103" s="89"/>
      <c r="F103" s="89"/>
      <c r="G103" s="25">
        <v>523</v>
      </c>
      <c r="H103" s="18">
        <f t="shared" si="11"/>
        <v>0.170859196341065</v>
      </c>
    </row>
    <row r="104" spans="2:8" x14ac:dyDescent="0.2">
      <c r="C104" s="89" t="s">
        <v>30</v>
      </c>
      <c r="D104" s="89"/>
      <c r="E104" s="89"/>
      <c r="F104" s="102"/>
      <c r="G104" s="28"/>
      <c r="H104" s="40"/>
    </row>
    <row r="105" spans="2:8" x14ac:dyDescent="0.2">
      <c r="C105" s="89" t="s">
        <v>55</v>
      </c>
      <c r="D105" s="89"/>
      <c r="E105" s="89"/>
      <c r="F105" s="89"/>
      <c r="G105" s="27">
        <v>343</v>
      </c>
      <c r="H105" s="18">
        <f t="shared" ref="H105:H111" si="12">G105/$K$29</f>
        <v>0.11205488402482849</v>
      </c>
    </row>
    <row r="106" spans="2:8" x14ac:dyDescent="0.2">
      <c r="C106" s="89" t="s">
        <v>56</v>
      </c>
      <c r="D106" s="89"/>
      <c r="E106" s="89"/>
      <c r="F106" s="89"/>
      <c r="G106" s="25">
        <v>373</v>
      </c>
      <c r="H106" s="18">
        <f t="shared" si="12"/>
        <v>0.12185560274420124</v>
      </c>
    </row>
    <row r="107" spans="2:8" x14ac:dyDescent="0.2">
      <c r="C107" s="89" t="s">
        <v>57</v>
      </c>
      <c r="D107" s="89"/>
      <c r="E107" s="89"/>
      <c r="F107" s="89"/>
      <c r="G107" s="25">
        <v>322</v>
      </c>
      <c r="H107" s="18">
        <f t="shared" si="12"/>
        <v>0.10519438092126757</v>
      </c>
    </row>
    <row r="108" spans="2:8" x14ac:dyDescent="0.2">
      <c r="C108" s="89" t="s">
        <v>31</v>
      </c>
      <c r="D108" s="89"/>
      <c r="E108" s="89"/>
      <c r="F108" s="89"/>
      <c r="G108" s="25">
        <v>1161</v>
      </c>
      <c r="H108" s="18">
        <f t="shared" si="12"/>
        <v>0.37928781443972559</v>
      </c>
    </row>
    <row r="109" spans="2:8" x14ac:dyDescent="0.2">
      <c r="C109" s="89" t="s">
        <v>32</v>
      </c>
      <c r="D109" s="89"/>
      <c r="E109" s="89"/>
      <c r="F109" s="89"/>
      <c r="G109" s="25">
        <v>412</v>
      </c>
      <c r="H109" s="18">
        <f t="shared" si="12"/>
        <v>0.13459653707938582</v>
      </c>
    </row>
    <row r="110" spans="2:8" x14ac:dyDescent="0.2">
      <c r="C110" s="89" t="s">
        <v>6</v>
      </c>
      <c r="D110" s="89"/>
      <c r="E110" s="89"/>
      <c r="F110" s="89"/>
      <c r="G110" s="25">
        <v>120</v>
      </c>
      <c r="H110" s="18">
        <f t="shared" si="12"/>
        <v>3.9202874877491016E-2</v>
      </c>
    </row>
    <row r="111" spans="2:8" x14ac:dyDescent="0.2">
      <c r="C111" s="96" t="s">
        <v>33</v>
      </c>
      <c r="D111" s="96"/>
      <c r="E111" s="96"/>
      <c r="F111" s="96"/>
      <c r="G111" s="65">
        <v>890</v>
      </c>
      <c r="H111" s="66">
        <f t="shared" si="12"/>
        <v>0.29075465534139172</v>
      </c>
    </row>
    <row r="112" spans="2:8" x14ac:dyDescent="0.2">
      <c r="C112" s="31"/>
      <c r="D112" s="31"/>
      <c r="E112" s="31"/>
      <c r="F112" s="31"/>
      <c r="G112" s="48"/>
      <c r="H112" s="30"/>
    </row>
    <row r="115" spans="2:8" x14ac:dyDescent="0.2">
      <c r="B115" s="24" t="s">
        <v>67</v>
      </c>
    </row>
    <row r="116" spans="2:8" x14ac:dyDescent="0.2">
      <c r="H116" s="49"/>
    </row>
    <row r="117" spans="2:8" x14ac:dyDescent="0.2">
      <c r="B117" s="24" t="s">
        <v>68</v>
      </c>
    </row>
    <row r="119" spans="2:8" s="21" customFormat="1" x14ac:dyDescent="0.25">
      <c r="B119" s="2"/>
      <c r="G119" s="45" t="s">
        <v>19</v>
      </c>
      <c r="H119" s="45" t="s">
        <v>60</v>
      </c>
    </row>
    <row r="120" spans="2:8" s="21" customFormat="1" x14ac:dyDescent="0.25">
      <c r="C120" s="89" t="s">
        <v>34</v>
      </c>
      <c r="D120" s="89"/>
      <c r="E120" s="89"/>
      <c r="F120" s="89"/>
      <c r="G120" s="25">
        <v>1549</v>
      </c>
      <c r="H120" s="18">
        <f t="shared" ref="H120:H124" si="13">G120/$K$29</f>
        <v>0.50604377654361321</v>
      </c>
    </row>
    <row r="121" spans="2:8" s="21" customFormat="1" x14ac:dyDescent="0.25">
      <c r="C121" s="89" t="s">
        <v>35</v>
      </c>
      <c r="D121" s="89"/>
      <c r="E121" s="89"/>
      <c r="F121" s="89"/>
      <c r="G121" s="25">
        <v>1232</v>
      </c>
      <c r="H121" s="18">
        <f t="shared" si="13"/>
        <v>0.40248284874224111</v>
      </c>
    </row>
    <row r="122" spans="2:8" s="21" customFormat="1" x14ac:dyDescent="0.25">
      <c r="C122" s="89" t="s">
        <v>36</v>
      </c>
      <c r="D122" s="89"/>
      <c r="E122" s="89"/>
      <c r="F122" s="89"/>
      <c r="G122" s="25">
        <v>392</v>
      </c>
      <c r="H122" s="18">
        <f t="shared" si="13"/>
        <v>0.12806272459980397</v>
      </c>
    </row>
    <row r="123" spans="2:8" s="21" customFormat="1" x14ac:dyDescent="0.25">
      <c r="C123" s="89" t="s">
        <v>6</v>
      </c>
      <c r="D123" s="89"/>
      <c r="E123" s="89"/>
      <c r="F123" s="89"/>
      <c r="G123" s="25">
        <v>278</v>
      </c>
      <c r="H123" s="18">
        <f t="shared" si="13"/>
        <v>9.0819993466187521E-2</v>
      </c>
    </row>
    <row r="124" spans="2:8" s="21" customFormat="1" x14ac:dyDescent="0.25">
      <c r="C124" s="89" t="s">
        <v>33</v>
      </c>
      <c r="D124" s="89"/>
      <c r="E124" s="89"/>
      <c r="F124" s="89"/>
      <c r="G124" s="25">
        <v>1332</v>
      </c>
      <c r="H124" s="18">
        <f t="shared" si="13"/>
        <v>0.43515191114015028</v>
      </c>
    </row>
    <row r="125" spans="2:8" x14ac:dyDescent="0.2">
      <c r="B125" s="2"/>
      <c r="C125" s="14"/>
      <c r="D125" s="15"/>
    </row>
    <row r="126" spans="2:8" x14ac:dyDescent="0.2">
      <c r="B126" s="2"/>
      <c r="C126" s="5"/>
      <c r="D126" s="3"/>
    </row>
    <row r="127" spans="2:8" x14ac:dyDescent="0.2">
      <c r="B127" s="38"/>
      <c r="C127" s="37"/>
      <c r="D127" s="91" t="s">
        <v>59</v>
      </c>
      <c r="E127" s="92"/>
      <c r="F127" s="92"/>
      <c r="G127" s="45" t="s">
        <v>19</v>
      </c>
      <c r="H127" s="45" t="s">
        <v>20</v>
      </c>
    </row>
    <row r="128" spans="2:8" x14ac:dyDescent="0.2">
      <c r="B128" s="39"/>
      <c r="D128" s="89" t="s">
        <v>37</v>
      </c>
      <c r="E128" s="89"/>
      <c r="F128" s="89"/>
      <c r="G128" s="25">
        <v>1039</v>
      </c>
      <c r="H128" s="36">
        <f>G128/$G$134</f>
        <v>0.670755326016785</v>
      </c>
    </row>
    <row r="129" spans="2:8" x14ac:dyDescent="0.2">
      <c r="B129" s="39"/>
      <c r="D129" s="89" t="s">
        <v>38</v>
      </c>
      <c r="E129" s="89"/>
      <c r="F129" s="89"/>
      <c r="G129" s="4">
        <v>71</v>
      </c>
      <c r="H129" s="36">
        <f t="shared" ref="H129:H133" si="14">G129/$G$134</f>
        <v>4.5836023240800515E-2</v>
      </c>
    </row>
    <row r="130" spans="2:8" x14ac:dyDescent="0.2">
      <c r="B130" s="39"/>
      <c r="D130" s="89" t="s">
        <v>39</v>
      </c>
      <c r="E130" s="89"/>
      <c r="F130" s="89"/>
      <c r="G130" s="4">
        <v>71</v>
      </c>
      <c r="H130" s="36">
        <f t="shared" si="14"/>
        <v>4.5836023240800515E-2</v>
      </c>
    </row>
    <row r="131" spans="2:8" x14ac:dyDescent="0.2">
      <c r="B131" s="39"/>
      <c r="D131" s="89" t="s">
        <v>40</v>
      </c>
      <c r="E131" s="89"/>
      <c r="F131" s="89"/>
      <c r="G131" s="27">
        <v>40</v>
      </c>
      <c r="H131" s="36">
        <f t="shared" si="14"/>
        <v>2.5823111684958037E-2</v>
      </c>
    </row>
    <row r="132" spans="2:8" x14ac:dyDescent="0.2">
      <c r="B132" s="39"/>
      <c r="D132" s="89" t="s">
        <v>41</v>
      </c>
      <c r="E132" s="89"/>
      <c r="F132" s="89"/>
      <c r="G132" s="25">
        <v>261</v>
      </c>
      <c r="H132" s="36">
        <f t="shared" si="14"/>
        <v>0.16849580374435119</v>
      </c>
    </row>
    <row r="133" spans="2:8" x14ac:dyDescent="0.2">
      <c r="B133" s="39"/>
      <c r="D133" s="89" t="s">
        <v>42</v>
      </c>
      <c r="E133" s="89"/>
      <c r="F133" s="89"/>
      <c r="G133" s="4">
        <v>67</v>
      </c>
      <c r="H133" s="36">
        <f t="shared" si="14"/>
        <v>4.3253712072304711E-2</v>
      </c>
    </row>
    <row r="134" spans="2:8" x14ac:dyDescent="0.2">
      <c r="B134" s="38"/>
      <c r="D134" s="90" t="s">
        <v>43</v>
      </c>
      <c r="E134" s="90"/>
      <c r="F134" s="90"/>
      <c r="G134" s="33">
        <f>SUM(G128:G133)</f>
        <v>1549</v>
      </c>
      <c r="H134" s="26">
        <f t="shared" ref="H134" si="15">G134/$G$134</f>
        <v>1</v>
      </c>
    </row>
    <row r="135" spans="2:8" x14ac:dyDescent="0.2">
      <c r="B135" s="38"/>
      <c r="D135" s="34"/>
      <c r="E135" s="34"/>
      <c r="F135" s="34"/>
      <c r="G135" s="35"/>
      <c r="H135" s="32"/>
    </row>
    <row r="137" spans="2:8" x14ac:dyDescent="0.2">
      <c r="B137" s="24" t="s">
        <v>69</v>
      </c>
    </row>
    <row r="139" spans="2:8" x14ac:dyDescent="0.2">
      <c r="B139" s="2"/>
      <c r="C139" s="37"/>
      <c r="D139" s="37"/>
      <c r="G139" s="45" t="s">
        <v>19</v>
      </c>
      <c r="H139" s="45" t="s">
        <v>60</v>
      </c>
    </row>
    <row r="140" spans="2:8" x14ac:dyDescent="0.2">
      <c r="C140" s="89" t="s">
        <v>44</v>
      </c>
      <c r="D140" s="89"/>
      <c r="E140" s="89"/>
      <c r="F140" s="89"/>
      <c r="G140" s="56">
        <v>2742</v>
      </c>
      <c r="H140" s="18">
        <f t="shared" ref="H140:H148" si="16">G140/$K$29</f>
        <v>0.89578569095066973</v>
      </c>
    </row>
    <row r="141" spans="2:8" x14ac:dyDescent="0.2">
      <c r="C141" s="89" t="s">
        <v>45</v>
      </c>
      <c r="D141" s="89"/>
      <c r="E141" s="89"/>
      <c r="F141" s="89"/>
      <c r="G141" s="57">
        <v>390</v>
      </c>
      <c r="H141" s="18">
        <f t="shared" si="16"/>
        <v>0.12740934335184581</v>
      </c>
    </row>
    <row r="142" spans="2:8" x14ac:dyDescent="0.2">
      <c r="C142" s="89" t="s">
        <v>46</v>
      </c>
      <c r="D142" s="89"/>
      <c r="E142" s="89"/>
      <c r="F142" s="89"/>
      <c r="G142" s="57">
        <v>775</v>
      </c>
      <c r="H142" s="18">
        <f t="shared" si="16"/>
        <v>0.25318523358379613</v>
      </c>
    </row>
    <row r="143" spans="2:8" x14ac:dyDescent="0.2">
      <c r="C143" s="89" t="s">
        <v>47</v>
      </c>
      <c r="D143" s="89"/>
      <c r="E143" s="89"/>
      <c r="F143" s="89"/>
      <c r="G143" s="57">
        <v>825</v>
      </c>
      <c r="H143" s="18">
        <f t="shared" si="16"/>
        <v>0.26951976478275075</v>
      </c>
    </row>
    <row r="144" spans="2:8" x14ac:dyDescent="0.2">
      <c r="C144" s="89" t="s">
        <v>48</v>
      </c>
      <c r="D144" s="89"/>
      <c r="E144" s="89"/>
      <c r="F144" s="89"/>
      <c r="G144" s="25">
        <v>240</v>
      </c>
      <c r="H144" s="18">
        <f t="shared" si="16"/>
        <v>7.8405749754982032E-2</v>
      </c>
    </row>
    <row r="145" spans="2:8" x14ac:dyDescent="0.2">
      <c r="C145" s="89" t="s">
        <v>49</v>
      </c>
      <c r="D145" s="89"/>
      <c r="E145" s="89"/>
      <c r="F145" s="89"/>
      <c r="G145" s="57">
        <v>475</v>
      </c>
      <c r="H145" s="18">
        <f t="shared" si="16"/>
        <v>0.1551780463900686</v>
      </c>
    </row>
    <row r="146" spans="2:8" x14ac:dyDescent="0.2">
      <c r="C146" s="89" t="s">
        <v>50</v>
      </c>
      <c r="D146" s="89"/>
      <c r="E146" s="89"/>
      <c r="F146" s="89"/>
      <c r="G146" s="57">
        <v>475</v>
      </c>
      <c r="H146" s="18">
        <f t="shared" si="16"/>
        <v>0.1551780463900686</v>
      </c>
    </row>
    <row r="147" spans="2:8" x14ac:dyDescent="0.2">
      <c r="C147" s="89" t="s">
        <v>6</v>
      </c>
      <c r="D147" s="89"/>
      <c r="E147" s="89"/>
      <c r="F147" s="89"/>
      <c r="G147" s="57">
        <v>102</v>
      </c>
      <c r="H147" s="18">
        <f t="shared" si="16"/>
        <v>3.3322443645867367E-2</v>
      </c>
    </row>
    <row r="148" spans="2:8" x14ac:dyDescent="0.2">
      <c r="C148" s="89" t="s">
        <v>33</v>
      </c>
      <c r="D148" s="89"/>
      <c r="E148" s="89"/>
      <c r="F148" s="89"/>
      <c r="G148" s="16">
        <v>71</v>
      </c>
      <c r="H148" s="18">
        <f t="shared" si="16"/>
        <v>2.3195034302515519E-2</v>
      </c>
    </row>
    <row r="149" spans="2:8" x14ac:dyDescent="0.2">
      <c r="C149" s="31"/>
      <c r="D149" s="31"/>
      <c r="E149" s="31"/>
      <c r="F149" s="31"/>
      <c r="G149" s="14"/>
      <c r="H149" s="54"/>
    </row>
    <row r="152" spans="2:8" x14ac:dyDescent="0.2">
      <c r="B152" s="1" t="s">
        <v>70</v>
      </c>
    </row>
    <row r="155" spans="2:8" x14ac:dyDescent="0.2">
      <c r="B155" s="72" t="s">
        <v>62</v>
      </c>
      <c r="C155" s="73"/>
      <c r="D155" s="73"/>
    </row>
    <row r="156" spans="2:8" x14ac:dyDescent="0.2">
      <c r="B156" s="72" t="s">
        <v>92</v>
      </c>
      <c r="C156" s="73"/>
      <c r="D156" s="73"/>
    </row>
  </sheetData>
  <mergeCells count="103">
    <mergeCell ref="C29:F29"/>
    <mergeCell ref="C26:F26"/>
    <mergeCell ref="G33:L33"/>
    <mergeCell ref="C34:F34"/>
    <mergeCell ref="C54:F54"/>
    <mergeCell ref="C51:F51"/>
    <mergeCell ref="C35:F35"/>
    <mergeCell ref="C36:F36"/>
    <mergeCell ref="C37:F37"/>
    <mergeCell ref="C39:F39"/>
    <mergeCell ref="C40:F40"/>
    <mergeCell ref="C41:F41"/>
    <mergeCell ref="C53:F53"/>
    <mergeCell ref="C38:F38"/>
    <mergeCell ref="C42:F42"/>
    <mergeCell ref="C43:F43"/>
    <mergeCell ref="C44:F44"/>
    <mergeCell ref="C45:F45"/>
    <mergeCell ref="C48:F48"/>
    <mergeCell ref="C47:F47"/>
    <mergeCell ref="C46:F46"/>
    <mergeCell ref="C49:F49"/>
    <mergeCell ref="C50:F50"/>
    <mergeCell ref="C52:F52"/>
    <mergeCell ref="B2:O2"/>
    <mergeCell ref="C4:K4"/>
    <mergeCell ref="C11:F11"/>
    <mergeCell ref="C12:F12"/>
    <mergeCell ref="C14:F14"/>
    <mergeCell ref="C15:F15"/>
    <mergeCell ref="C16:F16"/>
    <mergeCell ref="C22:F22"/>
    <mergeCell ref="C21:F21"/>
    <mergeCell ref="G8:J8"/>
    <mergeCell ref="C9:F9"/>
    <mergeCell ref="C10:F10"/>
    <mergeCell ref="C25:F25"/>
    <mergeCell ref="C27:F27"/>
    <mergeCell ref="C28:F28"/>
    <mergeCell ref="C13:F13"/>
    <mergeCell ref="C17:F17"/>
    <mergeCell ref="C18:F18"/>
    <mergeCell ref="C19:F19"/>
    <mergeCell ref="C20:F20"/>
    <mergeCell ref="C23:F23"/>
    <mergeCell ref="C24:F24"/>
    <mergeCell ref="D73:F7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L85:L86"/>
    <mergeCell ref="C86:F86"/>
    <mergeCell ref="C87:F87"/>
    <mergeCell ref="G88:H88"/>
    <mergeCell ref="C93:F93"/>
    <mergeCell ref="C94:F94"/>
    <mergeCell ref="C85:F85"/>
    <mergeCell ref="C105:F105"/>
    <mergeCell ref="C106:F106"/>
    <mergeCell ref="C95:F95"/>
    <mergeCell ref="C96:F96"/>
    <mergeCell ref="C102:F102"/>
    <mergeCell ref="C103:F103"/>
    <mergeCell ref="C104:F104"/>
    <mergeCell ref="D128:F128"/>
    <mergeCell ref="C120:F120"/>
    <mergeCell ref="C121:F121"/>
    <mergeCell ref="C122:F122"/>
    <mergeCell ref="C123:F123"/>
    <mergeCell ref="D127:F127"/>
    <mergeCell ref="D74:F74"/>
    <mergeCell ref="C111:F111"/>
    <mergeCell ref="C124:F124"/>
    <mergeCell ref="B78:J78"/>
    <mergeCell ref="C81:F81"/>
    <mergeCell ref="C82:F82"/>
    <mergeCell ref="C83:F83"/>
    <mergeCell ref="C84:F84"/>
    <mergeCell ref="C110:F110"/>
    <mergeCell ref="C107:F107"/>
    <mergeCell ref="C108:F108"/>
    <mergeCell ref="C109:F109"/>
    <mergeCell ref="C148:F148"/>
    <mergeCell ref="C146:F146"/>
    <mergeCell ref="C147:F147"/>
    <mergeCell ref="C145:F145"/>
    <mergeCell ref="D129:F129"/>
    <mergeCell ref="D130:F130"/>
    <mergeCell ref="D131:F131"/>
    <mergeCell ref="D132:F132"/>
    <mergeCell ref="D133:F133"/>
    <mergeCell ref="D134:F134"/>
    <mergeCell ref="C140:F140"/>
    <mergeCell ref="C141:F141"/>
    <mergeCell ref="C142:F142"/>
    <mergeCell ref="C143:F143"/>
    <mergeCell ref="C144:F144"/>
  </mergeCells>
  <pageMargins left="2.2999999999999998" right="0.70866141732283472" top="0.74803149606299213" bottom="0.74803149606299213" header="0.31496062992125984" footer="0.31496062992125984"/>
  <pageSetup paperSize="9" scale="54" fitToHeight="3" orientation="landscape" r:id="rId1"/>
  <rowBreaks count="2" manualBreakCount="2">
    <brk id="87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F821"/>
  <sheetViews>
    <sheetView topLeftCell="A241" zoomScale="85" zoomScaleNormal="85" workbookViewId="0">
      <selection activeCell="A347" sqref="A347:XFD366"/>
    </sheetView>
  </sheetViews>
  <sheetFormatPr baseColWidth="10" defaultColWidth="9.140625" defaultRowHeight="15" x14ac:dyDescent="0.25"/>
  <cols>
    <col min="1" max="1" width="4.42578125" style="81" customWidth="1"/>
    <col min="2" max="3" width="12" style="81" customWidth="1"/>
    <col min="4" max="11" width="9.140625" style="81"/>
    <col min="12" max="57" width="9.5703125" style="81" customWidth="1"/>
    <col min="58" max="58" width="5.140625" style="81" customWidth="1"/>
    <col min="59" max="59" width="9.140625" style="81"/>
    <col min="60" max="60" width="17" style="81" customWidth="1"/>
    <col min="61" max="62" width="9.140625" style="81"/>
    <col min="63" max="63" width="9.140625" style="77" customWidth="1"/>
    <col min="64" max="67" width="9.140625" style="81" customWidth="1"/>
    <col min="68" max="78" width="9.140625" style="81"/>
    <col min="79" max="84" width="9.140625" style="82"/>
    <col min="85" max="16384" width="9.140625" style="81"/>
  </cols>
  <sheetData>
    <row r="1" spans="2:84" s="76" customFormat="1" x14ac:dyDescent="0.25">
      <c r="BH1" s="77"/>
      <c r="BI1" s="77"/>
      <c r="BJ1" s="77"/>
      <c r="CA1" s="78"/>
      <c r="CB1" s="78"/>
      <c r="CC1" s="78"/>
      <c r="CD1" s="78"/>
      <c r="CE1" s="78"/>
      <c r="CF1" s="78"/>
    </row>
    <row r="2" spans="2:84" s="76" customFormat="1" ht="45.75" customHeight="1" x14ac:dyDescent="0.25">
      <c r="B2" s="123" t="s">
        <v>93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79"/>
      <c r="Q2" s="79"/>
      <c r="BH2" s="77"/>
      <c r="BI2" s="77"/>
      <c r="BJ2" s="77"/>
      <c r="CA2" s="78"/>
      <c r="CB2" s="78"/>
      <c r="CC2" s="78"/>
      <c r="CD2" s="78"/>
      <c r="CE2" s="78"/>
      <c r="CF2" s="78"/>
    </row>
    <row r="3" spans="2:84" s="76" customFormat="1" x14ac:dyDescent="0.25">
      <c r="BH3" s="77"/>
      <c r="BI3" s="77"/>
      <c r="BJ3" s="77"/>
      <c r="CA3" s="78"/>
      <c r="CB3" s="78"/>
      <c r="CC3" s="78"/>
      <c r="CD3" s="78"/>
      <c r="CE3" s="78"/>
      <c r="CF3" s="78"/>
    </row>
    <row r="4" spans="2:84" s="76" customFormat="1" ht="36.75" customHeight="1" x14ac:dyDescent="0.25">
      <c r="D4" s="124" t="s">
        <v>94</v>
      </c>
      <c r="E4" s="124"/>
      <c r="F4" s="124"/>
      <c r="G4" s="124"/>
      <c r="H4" s="124"/>
      <c r="I4" s="124"/>
      <c r="J4" s="124"/>
      <c r="K4" s="124"/>
      <c r="L4" s="124"/>
      <c r="M4" s="79"/>
      <c r="N4" s="79"/>
      <c r="O4" s="80"/>
      <c r="P4" s="80"/>
      <c r="Q4" s="80"/>
      <c r="BH4" s="77"/>
      <c r="BI4" s="77"/>
      <c r="BJ4" s="77"/>
      <c r="CA4" s="78"/>
      <c r="CB4" s="78"/>
      <c r="CC4" s="78"/>
      <c r="CD4" s="78"/>
      <c r="CE4" s="78"/>
      <c r="CF4" s="78"/>
    </row>
    <row r="5" spans="2:84" ht="15" customHeight="1" x14ac:dyDescent="0.25">
      <c r="BH5" s="77"/>
      <c r="BI5" s="77"/>
      <c r="BJ5" s="77"/>
      <c r="BK5" s="81"/>
      <c r="BN5" s="83"/>
      <c r="BO5" s="83"/>
      <c r="CA5" s="81"/>
      <c r="CB5" s="81"/>
      <c r="CC5" s="81"/>
      <c r="CD5" s="81"/>
      <c r="CE5" s="81"/>
      <c r="CF5" s="81"/>
    </row>
    <row r="6" spans="2:84" ht="15" customHeight="1" x14ac:dyDescent="0.25">
      <c r="BH6" s="77"/>
      <c r="BI6" s="77"/>
      <c r="BJ6" s="77"/>
      <c r="BK6" s="81"/>
      <c r="BN6" s="83"/>
      <c r="BO6" s="83"/>
      <c r="CA6" s="81"/>
      <c r="CB6" s="81"/>
      <c r="CC6" s="81"/>
      <c r="CD6" s="81"/>
      <c r="CE6" s="81"/>
      <c r="CF6" s="81"/>
    </row>
    <row r="7" spans="2:84" ht="15" customHeight="1" x14ac:dyDescent="0.25">
      <c r="BH7" s="77"/>
      <c r="BI7" s="77"/>
      <c r="BJ7" s="77"/>
      <c r="BK7" s="81"/>
      <c r="BN7" s="83"/>
      <c r="BO7" s="83"/>
      <c r="CA7" s="81"/>
      <c r="CB7" s="81"/>
      <c r="CC7" s="81"/>
      <c r="CD7" s="81"/>
      <c r="CE7" s="81"/>
      <c r="CF7" s="81"/>
    </row>
    <row r="8" spans="2:84" x14ac:dyDescent="0.25">
      <c r="BG8" s="81">
        <v>2</v>
      </c>
      <c r="BH8" s="77"/>
      <c r="BI8" s="77"/>
      <c r="BJ8" s="77"/>
      <c r="BK8" s="81"/>
      <c r="BN8" s="83"/>
      <c r="BO8" s="83"/>
      <c r="CA8" s="81"/>
      <c r="CB8" s="81"/>
      <c r="CC8" s="81"/>
      <c r="CD8" s="81"/>
      <c r="CE8" s="81"/>
      <c r="CF8" s="81"/>
    </row>
    <row r="9" spans="2:84" x14ac:dyDescent="0.25">
      <c r="BH9" s="51" t="s">
        <v>2</v>
      </c>
      <c r="BI9" s="51" t="s">
        <v>3</v>
      </c>
      <c r="BJ9" s="77"/>
      <c r="BK9" s="81"/>
      <c r="BN9" s="83"/>
      <c r="BO9" s="83"/>
      <c r="CA9" s="81"/>
      <c r="CB9" s="81"/>
      <c r="CC9" s="81"/>
      <c r="CD9" s="81"/>
      <c r="CE9" s="81"/>
      <c r="CF9" s="81"/>
    </row>
    <row r="10" spans="2:84" x14ac:dyDescent="0.25">
      <c r="BG10" s="76" t="s">
        <v>95</v>
      </c>
      <c r="BH10" s="83">
        <v>0.6333333333333333</v>
      </c>
      <c r="BI10" s="83">
        <v>0.36666666666666664</v>
      </c>
      <c r="BJ10" s="77"/>
      <c r="BK10" s="81"/>
      <c r="CA10" s="81"/>
      <c r="CB10" s="81"/>
      <c r="CC10" s="81"/>
      <c r="CD10" s="81"/>
      <c r="CE10" s="81"/>
      <c r="CF10" s="81"/>
    </row>
    <row r="11" spans="2:84" x14ac:dyDescent="0.25">
      <c r="BH11" s="83"/>
      <c r="BI11" s="83"/>
      <c r="BJ11" s="77"/>
      <c r="BK11" s="81"/>
      <c r="CA11" s="81"/>
      <c r="CB11" s="81"/>
      <c r="CC11" s="81"/>
      <c r="CD11" s="81"/>
      <c r="CE11" s="81"/>
      <c r="CF11" s="81"/>
    </row>
    <row r="12" spans="2:84" x14ac:dyDescent="0.25">
      <c r="BH12" s="83"/>
      <c r="BI12" s="83"/>
      <c r="BJ12" s="77"/>
      <c r="BK12" s="81"/>
      <c r="CA12" s="81"/>
      <c r="CB12" s="81"/>
      <c r="CC12" s="81"/>
      <c r="CD12" s="81"/>
      <c r="CE12" s="81"/>
      <c r="CF12" s="81"/>
    </row>
    <row r="13" spans="2:84" x14ac:dyDescent="0.25">
      <c r="BH13" s="83"/>
      <c r="BI13" s="83"/>
      <c r="BJ13" s="77"/>
      <c r="BK13" s="81"/>
      <c r="CA13" s="81"/>
      <c r="CB13" s="81"/>
      <c r="CC13" s="81"/>
      <c r="CD13" s="81"/>
      <c r="CE13" s="81"/>
      <c r="CF13" s="81"/>
    </row>
    <row r="14" spans="2:84" x14ac:dyDescent="0.25">
      <c r="BH14" s="83"/>
      <c r="BI14" s="83"/>
      <c r="BJ14" s="77"/>
      <c r="BK14" s="81"/>
      <c r="CA14" s="81"/>
      <c r="CB14" s="81"/>
      <c r="CC14" s="81"/>
      <c r="CD14" s="81"/>
      <c r="CE14" s="81"/>
      <c r="CF14" s="81"/>
    </row>
    <row r="15" spans="2:84" x14ac:dyDescent="0.25">
      <c r="BH15" s="83"/>
      <c r="BI15" s="83"/>
      <c r="BJ15" s="77"/>
      <c r="BK15" s="81"/>
      <c r="CF15" s="81"/>
    </row>
    <row r="16" spans="2:84" x14ac:dyDescent="0.25">
      <c r="BH16" s="83"/>
      <c r="BI16" s="83"/>
      <c r="BJ16" s="77"/>
      <c r="BK16" s="81"/>
      <c r="CF16" s="81"/>
    </row>
    <row r="17" spans="59:84" x14ac:dyDescent="0.25">
      <c r="BH17" s="83"/>
      <c r="BI17" s="83"/>
      <c r="BJ17" s="77"/>
      <c r="BK17" s="81"/>
      <c r="CF17" s="81"/>
    </row>
    <row r="18" spans="59:84" x14ac:dyDescent="0.25">
      <c r="BH18" s="77"/>
      <c r="BI18" s="77"/>
      <c r="BJ18" s="77"/>
      <c r="BK18" s="81"/>
      <c r="CF18" s="81"/>
    </row>
    <row r="19" spans="59:84" x14ac:dyDescent="0.25">
      <c r="BH19" s="77"/>
      <c r="BI19" s="77"/>
      <c r="BJ19" s="77"/>
      <c r="BK19" s="81"/>
      <c r="CF19" s="81"/>
    </row>
    <row r="20" spans="59:84" x14ac:dyDescent="0.25">
      <c r="BH20" s="77"/>
      <c r="BI20" s="77"/>
      <c r="BJ20" s="77"/>
      <c r="BK20" s="81"/>
      <c r="CF20" s="81"/>
    </row>
    <row r="21" spans="59:84" x14ac:dyDescent="0.25">
      <c r="BH21" s="77"/>
      <c r="BI21" s="77"/>
      <c r="BJ21" s="77"/>
      <c r="BK21" s="81"/>
      <c r="CF21" s="81"/>
    </row>
    <row r="22" spans="59:84" x14ac:dyDescent="0.25">
      <c r="BH22" s="77"/>
      <c r="BI22" s="77"/>
      <c r="BJ22" s="77"/>
      <c r="BK22" s="81"/>
      <c r="CF22" s="81"/>
    </row>
    <row r="23" spans="59:84" x14ac:dyDescent="0.25">
      <c r="BH23" s="77"/>
      <c r="BI23" s="77"/>
      <c r="BJ23" s="77"/>
      <c r="BK23" s="81"/>
      <c r="CF23" s="81"/>
    </row>
    <row r="24" spans="59:84" x14ac:dyDescent="0.25">
      <c r="BH24" s="77"/>
      <c r="BI24" s="77"/>
      <c r="BJ24" s="77"/>
      <c r="BK24" s="81"/>
      <c r="CF24" s="81"/>
    </row>
    <row r="25" spans="59:84" x14ac:dyDescent="0.25">
      <c r="BH25" s="77"/>
      <c r="BI25" s="77"/>
      <c r="BJ25" s="77"/>
      <c r="BK25" s="81"/>
      <c r="CF25" s="81"/>
    </row>
    <row r="26" spans="59:84" x14ac:dyDescent="0.25">
      <c r="BG26" s="81">
        <v>3</v>
      </c>
      <c r="BH26" s="77"/>
      <c r="BI26" s="77"/>
      <c r="BJ26" s="77"/>
      <c r="BK26" s="81"/>
      <c r="CF26" s="81"/>
    </row>
    <row r="27" spans="59:84" x14ac:dyDescent="0.25">
      <c r="BH27" s="51" t="s">
        <v>2</v>
      </c>
      <c r="BI27" s="51" t="s">
        <v>3</v>
      </c>
      <c r="BJ27" s="77"/>
      <c r="BK27" s="81"/>
      <c r="CF27" s="81"/>
    </row>
    <row r="28" spans="59:84" x14ac:dyDescent="0.25">
      <c r="BG28" s="76" t="s">
        <v>96</v>
      </c>
      <c r="BH28" s="83">
        <v>0.36363636363636365</v>
      </c>
      <c r="BI28" s="83">
        <v>0.63636363636363635</v>
      </c>
      <c r="BJ28" s="77"/>
      <c r="BK28" s="81"/>
      <c r="CF28" s="81"/>
    </row>
    <row r="29" spans="59:84" x14ac:dyDescent="0.25">
      <c r="BH29" s="83"/>
      <c r="BI29" s="83"/>
      <c r="BJ29" s="77"/>
      <c r="BK29" s="81"/>
      <c r="CF29" s="81"/>
    </row>
    <row r="30" spans="59:84" x14ac:dyDescent="0.25">
      <c r="BH30" s="83"/>
      <c r="BI30" s="83"/>
      <c r="BJ30" s="77"/>
      <c r="BK30" s="81"/>
      <c r="CF30" s="81"/>
    </row>
    <row r="31" spans="59:84" x14ac:dyDescent="0.25">
      <c r="BH31" s="83"/>
      <c r="BI31" s="83"/>
      <c r="BJ31" s="77"/>
      <c r="BK31" s="81"/>
      <c r="CF31" s="81"/>
    </row>
    <row r="32" spans="59:84" x14ac:dyDescent="0.25">
      <c r="BH32" s="83"/>
      <c r="BI32" s="83"/>
      <c r="BJ32" s="77"/>
      <c r="BK32" s="81"/>
      <c r="CF32" s="81"/>
    </row>
    <row r="33" spans="59:84" x14ac:dyDescent="0.25">
      <c r="BH33" s="83"/>
      <c r="BI33" s="83"/>
      <c r="BJ33" s="77"/>
      <c r="BK33" s="81"/>
      <c r="CF33" s="81"/>
    </row>
    <row r="34" spans="59:84" x14ac:dyDescent="0.25">
      <c r="BH34" s="83"/>
      <c r="BI34" s="83"/>
      <c r="BJ34" s="77"/>
      <c r="BK34" s="81"/>
      <c r="CF34" s="81"/>
    </row>
    <row r="35" spans="59:84" x14ac:dyDescent="0.25">
      <c r="BH35" s="77"/>
      <c r="BI35" s="77"/>
      <c r="BJ35" s="77"/>
      <c r="BK35" s="81"/>
      <c r="CF35" s="81"/>
    </row>
    <row r="36" spans="59:84" x14ac:dyDescent="0.25">
      <c r="BH36" s="77"/>
      <c r="BI36" s="77"/>
      <c r="BJ36" s="77"/>
      <c r="BK36" s="81"/>
      <c r="CF36" s="81"/>
    </row>
    <row r="37" spans="59:84" x14ac:dyDescent="0.25">
      <c r="BH37" s="77"/>
      <c r="BI37" s="77"/>
      <c r="BJ37" s="77"/>
      <c r="BK37" s="81"/>
      <c r="CF37" s="81"/>
    </row>
    <row r="38" spans="59:84" x14ac:dyDescent="0.25">
      <c r="BH38" s="77"/>
      <c r="BI38" s="77"/>
      <c r="BJ38" s="77"/>
      <c r="BK38" s="81"/>
      <c r="CF38" s="81"/>
    </row>
    <row r="39" spans="59:84" x14ac:dyDescent="0.25">
      <c r="BH39" s="77"/>
      <c r="BI39" s="77"/>
      <c r="BJ39" s="77"/>
      <c r="BK39" s="81"/>
      <c r="CF39" s="81"/>
    </row>
    <row r="40" spans="59:84" x14ac:dyDescent="0.25">
      <c r="BG40" s="84"/>
      <c r="BH40" s="77"/>
      <c r="BI40" s="77"/>
      <c r="BJ40" s="77"/>
      <c r="BK40" s="81"/>
      <c r="CF40" s="81"/>
    </row>
    <row r="41" spans="59:84" x14ac:dyDescent="0.25">
      <c r="BH41" s="77"/>
      <c r="BI41" s="77"/>
      <c r="BJ41" s="77"/>
      <c r="BK41" s="81"/>
      <c r="CF41" s="81"/>
    </row>
    <row r="42" spans="59:84" x14ac:dyDescent="0.25">
      <c r="BH42" s="77"/>
      <c r="BI42" s="77"/>
      <c r="BJ42" s="77"/>
      <c r="BK42" s="81"/>
      <c r="CF42" s="81"/>
    </row>
    <row r="43" spans="59:84" x14ac:dyDescent="0.25">
      <c r="BH43" s="77"/>
      <c r="BI43" s="77"/>
      <c r="BJ43" s="77"/>
      <c r="BK43" s="81"/>
      <c r="CF43" s="81"/>
    </row>
    <row r="44" spans="59:84" x14ac:dyDescent="0.25">
      <c r="BG44" s="81">
        <v>4</v>
      </c>
      <c r="BH44" s="77"/>
      <c r="BI44" s="77"/>
      <c r="BJ44" s="77"/>
      <c r="BK44" s="81"/>
      <c r="CF44" s="81"/>
    </row>
    <row r="45" spans="59:84" x14ac:dyDescent="0.25">
      <c r="BH45" s="51" t="s">
        <v>2</v>
      </c>
      <c r="BI45" s="51" t="s">
        <v>3</v>
      </c>
      <c r="BJ45" s="77"/>
      <c r="BK45" s="81"/>
      <c r="CF45" s="81"/>
    </row>
    <row r="46" spans="59:84" x14ac:dyDescent="0.25">
      <c r="BG46" s="76" t="s">
        <v>97</v>
      </c>
      <c r="BH46" s="83">
        <v>0.84980237154150196</v>
      </c>
      <c r="BI46" s="83">
        <v>0.15019762845849802</v>
      </c>
      <c r="BJ46" s="77"/>
      <c r="BK46" s="81"/>
      <c r="CF46" s="81"/>
    </row>
    <row r="47" spans="59:84" x14ac:dyDescent="0.25">
      <c r="BH47" s="83"/>
      <c r="BI47" s="83"/>
      <c r="BJ47" s="77"/>
      <c r="BK47" s="81"/>
      <c r="CF47" s="81"/>
    </row>
    <row r="48" spans="59:84" x14ac:dyDescent="0.25">
      <c r="BH48" s="83"/>
      <c r="BI48" s="83"/>
      <c r="BJ48" s="77"/>
      <c r="BK48" s="81"/>
      <c r="CF48" s="81"/>
    </row>
    <row r="49" spans="59:84" x14ac:dyDescent="0.25">
      <c r="BH49" s="83"/>
      <c r="BI49" s="83"/>
      <c r="BJ49" s="77"/>
      <c r="BK49" s="81"/>
      <c r="CF49" s="81"/>
    </row>
    <row r="50" spans="59:84" x14ac:dyDescent="0.25">
      <c r="BH50" s="83"/>
      <c r="BI50" s="83"/>
      <c r="BJ50" s="77"/>
      <c r="BK50" s="81"/>
      <c r="CF50" s="81"/>
    </row>
    <row r="51" spans="59:84" x14ac:dyDescent="0.25">
      <c r="BH51" s="83"/>
      <c r="BI51" s="83"/>
      <c r="BJ51" s="77"/>
      <c r="BK51" s="81"/>
      <c r="CF51" s="81"/>
    </row>
    <row r="52" spans="59:84" x14ac:dyDescent="0.25">
      <c r="BH52" s="77"/>
      <c r="BI52" s="77"/>
      <c r="BJ52" s="77"/>
      <c r="BK52" s="81"/>
      <c r="CF52" s="81"/>
    </row>
    <row r="53" spans="59:84" x14ac:dyDescent="0.25">
      <c r="BH53" s="77"/>
      <c r="BI53" s="77"/>
      <c r="BJ53" s="77"/>
      <c r="BK53" s="81"/>
      <c r="CF53" s="81"/>
    </row>
    <row r="54" spans="59:84" x14ac:dyDescent="0.25">
      <c r="BH54" s="77"/>
      <c r="BI54" s="77"/>
      <c r="BJ54" s="77"/>
      <c r="BK54" s="81"/>
      <c r="CF54" s="81"/>
    </row>
    <row r="55" spans="59:84" x14ac:dyDescent="0.25">
      <c r="BH55" s="77"/>
      <c r="BI55" s="77"/>
      <c r="BJ55" s="77"/>
      <c r="BK55" s="81"/>
      <c r="CF55" s="81"/>
    </row>
    <row r="56" spans="59:84" x14ac:dyDescent="0.25">
      <c r="BH56" s="77"/>
      <c r="BI56" s="77"/>
      <c r="BJ56" s="77"/>
      <c r="BK56" s="81"/>
      <c r="CF56" s="81"/>
    </row>
    <row r="57" spans="59:84" x14ac:dyDescent="0.25">
      <c r="BG57" s="84"/>
      <c r="BH57" s="77"/>
      <c r="BI57" s="77"/>
      <c r="BJ57" s="77"/>
      <c r="BK57" s="81"/>
      <c r="CF57" s="81"/>
    </row>
    <row r="58" spans="59:84" x14ac:dyDescent="0.25">
      <c r="BG58" s="84"/>
      <c r="BH58" s="77"/>
      <c r="BI58" s="77"/>
      <c r="BJ58" s="77"/>
      <c r="BK58" s="81"/>
      <c r="CF58" s="81"/>
    </row>
    <row r="59" spans="59:84" x14ac:dyDescent="0.25">
      <c r="BH59" s="77"/>
      <c r="BI59" s="77"/>
      <c r="BJ59" s="77"/>
      <c r="BK59" s="81"/>
      <c r="CF59" s="81"/>
    </row>
    <row r="60" spans="59:84" x14ac:dyDescent="0.25">
      <c r="BH60" s="77"/>
      <c r="BI60" s="77"/>
      <c r="BJ60" s="77"/>
      <c r="BK60" s="81"/>
      <c r="CF60" s="81"/>
    </row>
    <row r="61" spans="59:84" x14ac:dyDescent="0.25">
      <c r="BH61" s="77"/>
      <c r="BI61" s="77"/>
      <c r="BJ61" s="77"/>
      <c r="BK61" s="81"/>
      <c r="CF61" s="81"/>
    </row>
    <row r="62" spans="59:84" x14ac:dyDescent="0.25">
      <c r="BG62" s="81">
        <v>5</v>
      </c>
      <c r="BH62" s="77"/>
      <c r="BI62" s="77"/>
      <c r="BJ62" s="77"/>
      <c r="BK62" s="81"/>
      <c r="CF62" s="81"/>
    </row>
    <row r="63" spans="59:84" x14ac:dyDescent="0.25">
      <c r="BH63" s="51" t="s">
        <v>2</v>
      </c>
      <c r="BI63" s="51" t="s">
        <v>3</v>
      </c>
      <c r="BJ63" s="77"/>
      <c r="BK63" s="81"/>
      <c r="CF63" s="81"/>
    </row>
    <row r="64" spans="59:84" x14ac:dyDescent="0.25">
      <c r="BG64" s="76" t="s">
        <v>98</v>
      </c>
      <c r="BH64" s="83">
        <v>0.80821917808219179</v>
      </c>
      <c r="BI64" s="83">
        <v>0.19178082191780821</v>
      </c>
      <c r="BJ64" s="77"/>
      <c r="BK64" s="81"/>
      <c r="CF64" s="81"/>
    </row>
    <row r="65" spans="59:84" x14ac:dyDescent="0.25">
      <c r="BH65" s="83"/>
      <c r="BI65" s="83"/>
      <c r="BJ65" s="77"/>
      <c r="BK65" s="81"/>
      <c r="CF65" s="81"/>
    </row>
    <row r="66" spans="59:84" x14ac:dyDescent="0.25">
      <c r="BH66" s="83"/>
      <c r="BI66" s="83"/>
      <c r="BJ66" s="77"/>
      <c r="BK66" s="81"/>
      <c r="CF66" s="81"/>
    </row>
    <row r="67" spans="59:84" x14ac:dyDescent="0.25">
      <c r="BH67" s="83"/>
      <c r="BI67" s="83"/>
      <c r="BJ67" s="77"/>
      <c r="BK67" s="81"/>
      <c r="CF67" s="81"/>
    </row>
    <row r="68" spans="59:84" x14ac:dyDescent="0.25">
      <c r="BH68" s="83"/>
      <c r="BI68" s="83"/>
      <c r="BJ68" s="77"/>
      <c r="BK68" s="81"/>
      <c r="CF68" s="81"/>
    </row>
    <row r="69" spans="59:84" x14ac:dyDescent="0.25">
      <c r="BH69" s="77"/>
      <c r="BI69" s="77"/>
      <c r="BJ69" s="77"/>
      <c r="BK69" s="81"/>
      <c r="CF69" s="81"/>
    </row>
    <row r="70" spans="59:84" x14ac:dyDescent="0.25">
      <c r="BH70" s="77"/>
      <c r="BI70" s="77"/>
      <c r="BJ70" s="77"/>
      <c r="BK70" s="81"/>
      <c r="CF70" s="81"/>
    </row>
    <row r="71" spans="59:84" x14ac:dyDescent="0.25">
      <c r="BH71" s="77"/>
      <c r="BI71" s="77"/>
      <c r="BJ71" s="77"/>
      <c r="BK71" s="81"/>
      <c r="CF71" s="81"/>
    </row>
    <row r="72" spans="59:84" x14ac:dyDescent="0.25">
      <c r="BH72" s="77"/>
      <c r="BI72" s="77"/>
      <c r="BJ72" s="77"/>
      <c r="BK72" s="81"/>
      <c r="CF72" s="81"/>
    </row>
    <row r="73" spans="59:84" x14ac:dyDescent="0.25">
      <c r="BH73" s="77"/>
      <c r="BI73" s="77"/>
      <c r="BJ73" s="77"/>
      <c r="BK73" s="81"/>
      <c r="CF73" s="81"/>
    </row>
    <row r="74" spans="59:84" x14ac:dyDescent="0.25">
      <c r="BG74" s="84"/>
      <c r="BH74" s="77"/>
      <c r="BI74" s="77"/>
      <c r="BJ74" s="77"/>
      <c r="BK74" s="81"/>
      <c r="CF74" s="81"/>
    </row>
    <row r="75" spans="59:84" x14ac:dyDescent="0.25">
      <c r="BG75" s="84"/>
      <c r="BH75" s="77"/>
      <c r="BI75" s="77"/>
      <c r="BJ75" s="77"/>
      <c r="BK75" s="81"/>
      <c r="CF75" s="81"/>
    </row>
    <row r="76" spans="59:84" x14ac:dyDescent="0.25">
      <c r="BG76" s="84"/>
      <c r="BH76" s="77"/>
      <c r="BI76" s="77"/>
      <c r="BJ76" s="77"/>
      <c r="BK76" s="81"/>
      <c r="CF76" s="81"/>
    </row>
    <row r="77" spans="59:84" x14ac:dyDescent="0.25">
      <c r="BH77" s="77"/>
      <c r="BI77" s="77"/>
      <c r="BJ77" s="77"/>
      <c r="BK77" s="81"/>
      <c r="CF77" s="81"/>
    </row>
    <row r="78" spans="59:84" x14ac:dyDescent="0.25">
      <c r="BH78" s="77"/>
      <c r="BI78" s="77"/>
      <c r="BJ78" s="77"/>
      <c r="BK78" s="81"/>
      <c r="CF78" s="81"/>
    </row>
    <row r="79" spans="59:84" x14ac:dyDescent="0.25">
      <c r="BH79" s="77"/>
      <c r="BI79" s="77"/>
      <c r="BJ79" s="77"/>
      <c r="BK79" s="81"/>
      <c r="CF79" s="81"/>
    </row>
    <row r="80" spans="59:84" x14ac:dyDescent="0.25">
      <c r="BG80" s="81">
        <v>6</v>
      </c>
      <c r="BH80" s="77"/>
      <c r="BI80" s="77"/>
      <c r="BJ80" s="77"/>
      <c r="BK80" s="81"/>
      <c r="CF80" s="81"/>
    </row>
    <row r="81" spans="59:84" x14ac:dyDescent="0.25">
      <c r="BH81" s="51" t="s">
        <v>2</v>
      </c>
      <c r="BI81" s="51" t="s">
        <v>3</v>
      </c>
      <c r="BJ81" s="77"/>
      <c r="BK81" s="81"/>
      <c r="CF81" s="81"/>
    </row>
    <row r="82" spans="59:84" x14ac:dyDescent="0.25">
      <c r="BG82" s="76" t="s">
        <v>99</v>
      </c>
      <c r="BH82" s="83">
        <v>0.65573770491803274</v>
      </c>
      <c r="BI82" s="83">
        <v>0.34426229508196721</v>
      </c>
      <c r="BJ82" s="77"/>
      <c r="BK82" s="81"/>
      <c r="CF82" s="81"/>
    </row>
    <row r="83" spans="59:84" x14ac:dyDescent="0.25">
      <c r="BH83" s="83"/>
      <c r="BI83" s="83"/>
      <c r="BJ83" s="77"/>
      <c r="BK83" s="81"/>
      <c r="CF83" s="81"/>
    </row>
    <row r="84" spans="59:84" x14ac:dyDescent="0.25">
      <c r="BH84" s="83"/>
      <c r="BI84" s="83"/>
      <c r="BJ84" s="77"/>
      <c r="BK84" s="81"/>
      <c r="CF84" s="81"/>
    </row>
    <row r="85" spans="59:84" x14ac:dyDescent="0.25">
      <c r="BH85" s="83"/>
      <c r="BI85" s="83"/>
      <c r="BJ85" s="77"/>
      <c r="BK85" s="81"/>
      <c r="CF85" s="81"/>
    </row>
    <row r="86" spans="59:84" x14ac:dyDescent="0.25">
      <c r="BH86" s="77"/>
      <c r="BI86" s="77"/>
      <c r="BJ86" s="77"/>
      <c r="BK86" s="81"/>
      <c r="CF86" s="81"/>
    </row>
    <row r="87" spans="59:84" x14ac:dyDescent="0.25">
      <c r="BH87" s="77"/>
      <c r="BI87" s="77"/>
      <c r="BJ87" s="77"/>
      <c r="BK87" s="81"/>
      <c r="CF87" s="81"/>
    </row>
    <row r="88" spans="59:84" x14ac:dyDescent="0.25">
      <c r="BH88" s="77"/>
      <c r="BI88" s="77"/>
      <c r="BJ88" s="77"/>
      <c r="BK88" s="81"/>
      <c r="CF88" s="81"/>
    </row>
    <row r="89" spans="59:84" x14ac:dyDescent="0.25">
      <c r="BH89" s="77"/>
      <c r="BI89" s="77"/>
      <c r="BJ89" s="77"/>
      <c r="BK89" s="81"/>
      <c r="CF89" s="81"/>
    </row>
    <row r="90" spans="59:84" x14ac:dyDescent="0.25">
      <c r="BH90" s="77"/>
      <c r="BI90" s="77"/>
      <c r="BJ90" s="77"/>
      <c r="BK90" s="81"/>
      <c r="CF90" s="81"/>
    </row>
    <row r="91" spans="59:84" x14ac:dyDescent="0.25">
      <c r="BG91" s="84"/>
      <c r="BH91" s="77"/>
      <c r="BI91" s="77"/>
      <c r="BJ91" s="77"/>
      <c r="BK91" s="81"/>
      <c r="CF91" s="81"/>
    </row>
    <row r="92" spans="59:84" x14ac:dyDescent="0.25">
      <c r="BG92" s="84"/>
      <c r="BH92" s="77"/>
      <c r="BI92" s="77"/>
      <c r="BJ92" s="77"/>
      <c r="BK92" s="81"/>
      <c r="CF92" s="81"/>
    </row>
    <row r="93" spans="59:84" x14ac:dyDescent="0.25">
      <c r="BG93" s="84"/>
      <c r="BH93" s="77"/>
      <c r="BI93" s="77"/>
      <c r="BJ93" s="77"/>
      <c r="BK93" s="81"/>
      <c r="CF93" s="81"/>
    </row>
    <row r="94" spans="59:84" x14ac:dyDescent="0.25">
      <c r="BG94" s="84"/>
      <c r="BH94" s="77"/>
      <c r="BI94" s="77"/>
      <c r="BJ94" s="77"/>
      <c r="BK94" s="81"/>
      <c r="CF94" s="81"/>
    </row>
    <row r="95" spans="59:84" x14ac:dyDescent="0.25">
      <c r="BH95" s="77"/>
      <c r="BI95" s="77"/>
      <c r="BJ95" s="77"/>
      <c r="BK95" s="81"/>
      <c r="CF95" s="81"/>
    </row>
    <row r="96" spans="59:84" x14ac:dyDescent="0.25">
      <c r="BH96" s="77"/>
      <c r="BI96" s="77"/>
      <c r="BJ96" s="77"/>
      <c r="BK96" s="81"/>
      <c r="CF96" s="81"/>
    </row>
    <row r="97" spans="59:84" x14ac:dyDescent="0.25">
      <c r="BH97" s="77"/>
      <c r="BI97" s="77"/>
      <c r="BJ97" s="77"/>
      <c r="BK97" s="81"/>
      <c r="CF97" s="81"/>
    </row>
    <row r="98" spans="59:84" x14ac:dyDescent="0.25">
      <c r="BG98" s="81">
        <v>7</v>
      </c>
      <c r="BH98" s="77"/>
      <c r="BI98" s="77"/>
      <c r="BJ98" s="77"/>
      <c r="BK98" s="81"/>
      <c r="CF98" s="81"/>
    </row>
    <row r="99" spans="59:84" x14ac:dyDescent="0.25">
      <c r="BH99" s="51" t="s">
        <v>2</v>
      </c>
      <c r="BI99" s="51" t="s">
        <v>3</v>
      </c>
      <c r="BJ99" s="77"/>
      <c r="BK99" s="81"/>
      <c r="CF99" s="81"/>
    </row>
    <row r="100" spans="59:84" x14ac:dyDescent="0.25">
      <c r="BG100" s="76" t="s">
        <v>100</v>
      </c>
      <c r="BH100" s="83">
        <v>0.86170212765957444</v>
      </c>
      <c r="BI100" s="83">
        <v>0.13829787234042554</v>
      </c>
      <c r="BJ100" s="77"/>
      <c r="BK100" s="81"/>
      <c r="CF100" s="81"/>
    </row>
    <row r="101" spans="59:84" x14ac:dyDescent="0.25">
      <c r="BG101" s="76"/>
      <c r="BH101" s="83"/>
      <c r="BI101" s="83"/>
      <c r="BJ101" s="77"/>
      <c r="BK101" s="81"/>
      <c r="CF101" s="81"/>
    </row>
    <row r="102" spans="59:84" x14ac:dyDescent="0.25">
      <c r="BG102" s="76"/>
      <c r="BH102" s="83"/>
      <c r="BI102" s="83"/>
      <c r="BJ102" s="77"/>
      <c r="BK102" s="81"/>
      <c r="CF102" s="81"/>
    </row>
    <row r="103" spans="59:84" x14ac:dyDescent="0.25">
      <c r="BG103" s="76"/>
      <c r="BH103" s="77"/>
      <c r="BI103" s="77"/>
      <c r="BJ103" s="77"/>
      <c r="BK103" s="81"/>
      <c r="CF103" s="81"/>
    </row>
    <row r="104" spans="59:84" x14ac:dyDescent="0.25">
      <c r="BG104" s="76"/>
      <c r="BH104" s="77"/>
      <c r="BI104" s="77"/>
      <c r="BJ104" s="77"/>
      <c r="BK104" s="81"/>
      <c r="CF104" s="81"/>
    </row>
    <row r="105" spans="59:84" x14ac:dyDescent="0.25">
      <c r="BG105" s="76"/>
      <c r="BH105" s="77"/>
      <c r="BI105" s="77"/>
      <c r="BJ105" s="77"/>
      <c r="BK105" s="81"/>
      <c r="CF105" s="81"/>
    </row>
    <row r="106" spans="59:84" x14ac:dyDescent="0.25">
      <c r="BG106" s="76"/>
      <c r="BH106" s="77"/>
      <c r="BI106" s="77"/>
      <c r="BJ106" s="77"/>
      <c r="BK106" s="81"/>
      <c r="CF106" s="81"/>
    </row>
    <row r="107" spans="59:84" x14ac:dyDescent="0.25">
      <c r="BG107" s="76"/>
      <c r="BH107" s="77"/>
      <c r="BI107" s="77"/>
      <c r="BJ107" s="77"/>
      <c r="BK107" s="81"/>
      <c r="CF107" s="81"/>
    </row>
    <row r="108" spans="59:84" x14ac:dyDescent="0.25">
      <c r="BG108" s="76"/>
      <c r="BH108" s="77"/>
      <c r="BI108" s="77"/>
      <c r="BJ108" s="77"/>
      <c r="BK108" s="81"/>
      <c r="CF108" s="81"/>
    </row>
    <row r="109" spans="59:84" x14ac:dyDescent="0.25">
      <c r="BG109" s="76"/>
      <c r="BH109" s="77"/>
      <c r="BI109" s="77"/>
      <c r="BJ109" s="77"/>
      <c r="BK109" s="81"/>
      <c r="CF109" s="81"/>
    </row>
    <row r="110" spans="59:84" x14ac:dyDescent="0.25">
      <c r="BG110" s="76"/>
      <c r="BH110" s="77"/>
      <c r="BI110" s="77"/>
      <c r="BJ110" s="77"/>
      <c r="BK110" s="81"/>
      <c r="CF110" s="81"/>
    </row>
    <row r="111" spans="59:84" x14ac:dyDescent="0.25">
      <c r="BG111" s="76"/>
      <c r="BH111" s="77"/>
      <c r="BI111" s="77"/>
      <c r="BJ111" s="77"/>
      <c r="BK111" s="81"/>
      <c r="CF111" s="81"/>
    </row>
    <row r="112" spans="59:84" x14ac:dyDescent="0.25">
      <c r="BG112" s="76"/>
      <c r="BH112" s="77"/>
      <c r="BI112" s="77"/>
      <c r="BJ112" s="77"/>
      <c r="BK112" s="81"/>
      <c r="CF112" s="81"/>
    </row>
    <row r="113" spans="59:84" x14ac:dyDescent="0.25">
      <c r="BG113" s="76"/>
      <c r="BH113" s="77"/>
      <c r="BI113" s="77"/>
      <c r="BJ113" s="77"/>
      <c r="BK113" s="81"/>
      <c r="CF113" s="81"/>
    </row>
    <row r="114" spans="59:84" x14ac:dyDescent="0.25">
      <c r="BH114" s="77"/>
      <c r="BI114" s="77"/>
      <c r="BJ114" s="77"/>
      <c r="BK114" s="81"/>
      <c r="CF114" s="81"/>
    </row>
    <row r="115" spans="59:84" x14ac:dyDescent="0.25">
      <c r="BH115" s="77"/>
      <c r="BI115" s="77"/>
      <c r="BJ115" s="77"/>
      <c r="BK115" s="81"/>
      <c r="CF115" s="81"/>
    </row>
    <row r="116" spans="59:84" x14ac:dyDescent="0.25">
      <c r="BG116" s="81">
        <v>8</v>
      </c>
      <c r="BH116" s="77"/>
      <c r="BI116" s="77"/>
      <c r="BJ116" s="77"/>
      <c r="BK116" s="81"/>
      <c r="CF116" s="81"/>
    </row>
    <row r="117" spans="59:84" x14ac:dyDescent="0.25">
      <c r="BH117" s="51" t="s">
        <v>2</v>
      </c>
      <c r="BI117" s="51" t="s">
        <v>3</v>
      </c>
      <c r="BJ117" s="77"/>
      <c r="BK117" s="81"/>
      <c r="CF117" s="81"/>
    </row>
    <row r="118" spans="59:84" x14ac:dyDescent="0.25">
      <c r="BG118" s="76" t="s">
        <v>101</v>
      </c>
      <c r="BH118" s="83">
        <v>0.8214285714285714</v>
      </c>
      <c r="BI118" s="83">
        <v>0.17857142857142858</v>
      </c>
      <c r="BJ118" s="77"/>
      <c r="BK118" s="81"/>
      <c r="CF118" s="81"/>
    </row>
    <row r="119" spans="59:84" x14ac:dyDescent="0.25">
      <c r="BG119" s="76"/>
      <c r="BH119" s="83"/>
      <c r="BI119" s="83"/>
      <c r="BJ119" s="77"/>
      <c r="BK119" s="81"/>
      <c r="CF119" s="81"/>
    </row>
    <row r="120" spans="59:84" x14ac:dyDescent="0.25">
      <c r="BG120" s="76"/>
      <c r="BH120" s="77"/>
      <c r="BI120" s="77"/>
      <c r="BJ120" s="77"/>
      <c r="BK120" s="81"/>
      <c r="CF120" s="81"/>
    </row>
    <row r="121" spans="59:84" x14ac:dyDescent="0.25">
      <c r="BG121" s="76"/>
      <c r="BH121" s="77"/>
      <c r="BI121" s="77"/>
      <c r="BJ121" s="77"/>
      <c r="BK121" s="81"/>
      <c r="CF121" s="81"/>
    </row>
    <row r="122" spans="59:84" x14ac:dyDescent="0.25">
      <c r="BG122" s="76"/>
      <c r="BH122" s="77"/>
      <c r="BI122" s="77"/>
      <c r="BJ122" s="77"/>
      <c r="BK122" s="81"/>
      <c r="CF122" s="81"/>
    </row>
    <row r="123" spans="59:84" x14ac:dyDescent="0.25">
      <c r="BG123" s="76"/>
      <c r="BH123" s="77"/>
      <c r="BI123" s="77"/>
      <c r="BJ123" s="77"/>
      <c r="BK123" s="81"/>
      <c r="CF123" s="81"/>
    </row>
    <row r="124" spans="59:84" x14ac:dyDescent="0.25">
      <c r="BG124" s="76"/>
      <c r="BH124" s="77"/>
      <c r="BI124" s="77"/>
      <c r="BJ124" s="77"/>
      <c r="BK124" s="81"/>
      <c r="CF124" s="81"/>
    </row>
    <row r="125" spans="59:84" x14ac:dyDescent="0.25">
      <c r="BG125" s="76"/>
      <c r="BH125" s="77"/>
      <c r="BI125" s="77"/>
      <c r="BJ125" s="77"/>
      <c r="BK125" s="81"/>
      <c r="CF125" s="81"/>
    </row>
    <row r="126" spans="59:84" x14ac:dyDescent="0.25">
      <c r="BG126" s="76"/>
      <c r="BH126" s="77"/>
      <c r="BI126" s="77"/>
      <c r="BJ126" s="77"/>
      <c r="BK126" s="81"/>
      <c r="CF126" s="81"/>
    </row>
    <row r="127" spans="59:84" x14ac:dyDescent="0.25">
      <c r="BG127" s="76"/>
      <c r="BH127" s="77"/>
      <c r="BI127" s="77"/>
      <c r="BJ127" s="77"/>
      <c r="BK127" s="81"/>
      <c r="CF127" s="81"/>
    </row>
    <row r="128" spans="59:84" x14ac:dyDescent="0.25">
      <c r="BG128" s="76"/>
      <c r="BH128" s="77"/>
      <c r="BI128" s="77"/>
      <c r="BJ128" s="77"/>
      <c r="BK128" s="81"/>
      <c r="CF128" s="81"/>
    </row>
    <row r="129" spans="59:84" x14ac:dyDescent="0.25">
      <c r="BG129" s="76"/>
      <c r="BH129" s="77"/>
      <c r="BI129" s="77"/>
      <c r="BJ129" s="77"/>
      <c r="BK129" s="81"/>
      <c r="CF129" s="81"/>
    </row>
    <row r="130" spans="59:84" x14ac:dyDescent="0.25">
      <c r="BG130" s="76"/>
      <c r="BH130" s="77"/>
      <c r="BI130" s="77"/>
      <c r="BJ130" s="77"/>
      <c r="BK130" s="81"/>
      <c r="CF130" s="81"/>
    </row>
    <row r="131" spans="59:84" x14ac:dyDescent="0.25">
      <c r="BH131" s="77"/>
      <c r="BI131" s="77"/>
      <c r="BJ131" s="77"/>
      <c r="BK131" s="81"/>
      <c r="CF131" s="81"/>
    </row>
    <row r="132" spans="59:84" x14ac:dyDescent="0.25">
      <c r="BH132" s="77"/>
      <c r="BI132" s="77"/>
      <c r="BJ132" s="77"/>
      <c r="BK132" s="81"/>
      <c r="CF132" s="81"/>
    </row>
    <row r="133" spans="59:84" x14ac:dyDescent="0.25">
      <c r="BH133" s="77"/>
      <c r="BI133" s="77"/>
      <c r="BJ133" s="77"/>
      <c r="BK133" s="81"/>
      <c r="CF133" s="81"/>
    </row>
    <row r="134" spans="59:84" x14ac:dyDescent="0.25">
      <c r="BG134" s="81">
        <v>9</v>
      </c>
      <c r="BH134" s="77"/>
      <c r="BI134" s="77"/>
      <c r="BJ134" s="77"/>
      <c r="BK134" s="81"/>
      <c r="CF134" s="81"/>
    </row>
    <row r="135" spans="59:84" x14ac:dyDescent="0.25">
      <c r="BH135" s="51" t="s">
        <v>2</v>
      </c>
      <c r="BI135" s="51" t="s">
        <v>3</v>
      </c>
      <c r="BJ135" s="77"/>
      <c r="BK135" s="81"/>
      <c r="CF135" s="81"/>
    </row>
    <row r="136" spans="59:84" x14ac:dyDescent="0.25">
      <c r="BG136" s="76" t="s">
        <v>102</v>
      </c>
      <c r="BH136" s="83">
        <v>0.60919540229885061</v>
      </c>
      <c r="BI136" s="83">
        <v>0.39080459770114945</v>
      </c>
      <c r="BJ136" s="77"/>
      <c r="BK136" s="81"/>
      <c r="CF136" s="81"/>
    </row>
    <row r="137" spans="59:84" x14ac:dyDescent="0.25">
      <c r="BG137" s="76"/>
      <c r="BH137" s="77"/>
      <c r="BI137" s="77"/>
      <c r="BJ137" s="77"/>
      <c r="BK137" s="81"/>
      <c r="CF137" s="81"/>
    </row>
    <row r="138" spans="59:84" x14ac:dyDescent="0.25">
      <c r="BG138" s="76"/>
      <c r="BH138" s="83"/>
      <c r="BI138" s="83"/>
      <c r="BJ138" s="77"/>
      <c r="BK138" s="81"/>
      <c r="CF138" s="81"/>
    </row>
    <row r="139" spans="59:84" x14ac:dyDescent="0.25">
      <c r="BG139" s="76"/>
      <c r="BH139" s="83"/>
      <c r="BI139" s="83"/>
      <c r="BJ139" s="77"/>
      <c r="BK139" s="81"/>
      <c r="CF139" s="81"/>
    </row>
    <row r="140" spans="59:84" x14ac:dyDescent="0.25">
      <c r="BG140" s="76"/>
      <c r="BH140" s="83"/>
      <c r="BI140" s="83"/>
      <c r="BJ140" s="77"/>
      <c r="BK140" s="81"/>
      <c r="CF140" s="81"/>
    </row>
    <row r="141" spans="59:84" x14ac:dyDescent="0.25">
      <c r="BG141" s="76"/>
      <c r="BH141" s="83"/>
      <c r="BI141" s="83"/>
      <c r="BJ141" s="77"/>
      <c r="BK141" s="81"/>
      <c r="CF141" s="81"/>
    </row>
    <row r="142" spans="59:84" x14ac:dyDescent="0.25">
      <c r="BG142" s="76"/>
      <c r="BH142" s="83"/>
      <c r="BI142" s="83"/>
      <c r="BJ142" s="77"/>
      <c r="BK142" s="81"/>
      <c r="CF142" s="81"/>
    </row>
    <row r="143" spans="59:84" x14ac:dyDescent="0.25">
      <c r="BG143" s="76"/>
      <c r="BH143" s="83"/>
      <c r="BI143" s="83"/>
      <c r="BJ143" s="77"/>
      <c r="BK143" s="81"/>
      <c r="CF143" s="81"/>
    </row>
    <row r="144" spans="59:84" x14ac:dyDescent="0.25">
      <c r="BG144" s="76"/>
      <c r="BH144" s="83"/>
      <c r="BI144" s="83"/>
      <c r="BJ144" s="77"/>
      <c r="BK144" s="81"/>
      <c r="CF144" s="81"/>
    </row>
    <row r="145" spans="59:84" x14ac:dyDescent="0.25">
      <c r="BG145" s="76"/>
      <c r="BH145" s="83"/>
      <c r="BI145" s="83"/>
      <c r="BJ145" s="77"/>
      <c r="BK145" s="81"/>
      <c r="CF145" s="81"/>
    </row>
    <row r="146" spans="59:84" x14ac:dyDescent="0.25">
      <c r="BG146" s="76"/>
      <c r="BH146" s="83"/>
      <c r="BI146" s="83"/>
      <c r="BJ146" s="77"/>
      <c r="BK146" s="81"/>
      <c r="CF146" s="81"/>
    </row>
    <row r="147" spans="59:84" x14ac:dyDescent="0.25">
      <c r="BG147" s="76"/>
      <c r="BH147" s="83"/>
      <c r="BI147" s="83"/>
      <c r="BJ147" s="77"/>
      <c r="BK147" s="81"/>
      <c r="CF147" s="81"/>
    </row>
    <row r="148" spans="59:84" x14ac:dyDescent="0.25">
      <c r="BG148" s="84"/>
      <c r="BH148" s="77"/>
      <c r="BI148" s="77"/>
      <c r="BJ148" s="77"/>
      <c r="BK148" s="81"/>
      <c r="CF148" s="81"/>
    </row>
    <row r="149" spans="59:84" x14ac:dyDescent="0.25">
      <c r="BH149" s="77"/>
      <c r="BI149" s="77"/>
      <c r="BJ149" s="77"/>
      <c r="BK149" s="81"/>
      <c r="CF149" s="81"/>
    </row>
    <row r="150" spans="59:84" x14ac:dyDescent="0.25">
      <c r="BH150" s="77"/>
      <c r="BI150" s="77"/>
      <c r="BJ150" s="77"/>
      <c r="BK150" s="81"/>
      <c r="CF150" s="81"/>
    </row>
    <row r="151" spans="59:84" x14ac:dyDescent="0.25">
      <c r="BH151" s="77"/>
      <c r="BI151" s="77"/>
      <c r="BJ151" s="77"/>
      <c r="BK151" s="81"/>
      <c r="CF151" s="81"/>
    </row>
    <row r="152" spans="59:84" x14ac:dyDescent="0.25">
      <c r="BG152" s="81">
        <v>10</v>
      </c>
      <c r="BH152" s="77"/>
      <c r="BI152" s="77"/>
      <c r="BJ152" s="77"/>
      <c r="BK152" s="81"/>
      <c r="CF152" s="81"/>
    </row>
    <row r="153" spans="59:84" x14ac:dyDescent="0.25">
      <c r="BH153" s="51" t="s">
        <v>2</v>
      </c>
      <c r="BI153" s="51" t="s">
        <v>3</v>
      </c>
      <c r="BJ153" s="77"/>
      <c r="BK153" s="81"/>
      <c r="CF153" s="81"/>
    </row>
    <row r="154" spans="59:84" x14ac:dyDescent="0.25">
      <c r="BG154" s="76" t="s">
        <v>103</v>
      </c>
      <c r="BH154" s="83">
        <v>0.48373983739837401</v>
      </c>
      <c r="BI154" s="83">
        <v>0.51626016260162599</v>
      </c>
      <c r="BJ154" s="77"/>
      <c r="BK154" s="81"/>
      <c r="CF154" s="81"/>
    </row>
    <row r="155" spans="59:84" x14ac:dyDescent="0.25">
      <c r="BG155" s="76"/>
      <c r="BH155" s="83"/>
      <c r="BI155" s="83"/>
      <c r="BJ155" s="77"/>
      <c r="BK155" s="81"/>
      <c r="CF155" s="81"/>
    </row>
    <row r="156" spans="59:84" x14ac:dyDescent="0.25">
      <c r="BG156" s="76"/>
      <c r="BH156" s="83"/>
      <c r="BI156" s="83"/>
      <c r="BJ156" s="77"/>
      <c r="BK156" s="81"/>
      <c r="CF156" s="81"/>
    </row>
    <row r="157" spans="59:84" x14ac:dyDescent="0.25">
      <c r="BG157" s="76"/>
      <c r="BH157" s="83"/>
      <c r="BI157" s="83"/>
      <c r="BJ157" s="77"/>
      <c r="BK157" s="81"/>
      <c r="CF157" s="81"/>
    </row>
    <row r="158" spans="59:84" x14ac:dyDescent="0.25">
      <c r="BG158" s="76"/>
      <c r="BH158" s="83"/>
      <c r="BI158" s="83"/>
      <c r="BJ158" s="77"/>
      <c r="BK158" s="81"/>
      <c r="CF158" s="81"/>
    </row>
    <row r="159" spans="59:84" x14ac:dyDescent="0.25">
      <c r="BG159" s="76"/>
      <c r="BH159" s="83"/>
      <c r="BI159" s="83"/>
      <c r="BJ159" s="77"/>
      <c r="BK159" s="81"/>
      <c r="CF159" s="81"/>
    </row>
    <row r="160" spans="59:84" x14ac:dyDescent="0.25">
      <c r="BG160" s="76"/>
      <c r="BH160" s="83"/>
      <c r="BI160" s="83"/>
      <c r="BJ160" s="77"/>
      <c r="BK160" s="81"/>
      <c r="CF160" s="81"/>
    </row>
    <row r="161" spans="59:84" x14ac:dyDescent="0.25">
      <c r="BG161" s="76"/>
      <c r="BH161" s="83"/>
      <c r="BI161" s="83"/>
      <c r="BJ161" s="77"/>
      <c r="BK161" s="81"/>
      <c r="CF161" s="81"/>
    </row>
    <row r="162" spans="59:84" x14ac:dyDescent="0.25">
      <c r="BG162" s="76"/>
      <c r="BH162" s="83"/>
      <c r="BI162" s="83"/>
      <c r="BJ162" s="77"/>
      <c r="BK162" s="81"/>
      <c r="CF162" s="81"/>
    </row>
    <row r="163" spans="59:84" x14ac:dyDescent="0.25">
      <c r="BG163" s="76"/>
      <c r="BH163" s="83"/>
      <c r="BI163" s="83"/>
      <c r="BJ163" s="77"/>
      <c r="BK163" s="81"/>
      <c r="CF163" s="81"/>
    </row>
    <row r="164" spans="59:84" x14ac:dyDescent="0.25">
      <c r="BG164" s="76"/>
      <c r="BH164" s="83"/>
      <c r="BI164" s="83"/>
      <c r="BJ164" s="77"/>
      <c r="BK164" s="81"/>
      <c r="CF164" s="81"/>
    </row>
    <row r="165" spans="59:84" x14ac:dyDescent="0.25">
      <c r="BG165" s="84"/>
      <c r="BH165" s="77"/>
      <c r="BI165" s="77"/>
      <c r="BJ165" s="77"/>
      <c r="BK165" s="81"/>
      <c r="CF165" s="81"/>
    </row>
    <row r="166" spans="59:84" x14ac:dyDescent="0.25">
      <c r="BG166" s="84"/>
      <c r="BH166" s="77"/>
      <c r="BI166" s="77"/>
      <c r="BJ166" s="77"/>
      <c r="BK166" s="81"/>
      <c r="CF166" s="81"/>
    </row>
    <row r="167" spans="59:84" x14ac:dyDescent="0.25">
      <c r="BH167" s="77"/>
      <c r="BI167" s="77"/>
      <c r="BJ167" s="77"/>
      <c r="BK167" s="81"/>
      <c r="CF167" s="81"/>
    </row>
    <row r="168" spans="59:84" x14ac:dyDescent="0.25">
      <c r="BH168" s="77"/>
      <c r="BI168" s="77"/>
      <c r="BJ168" s="77"/>
      <c r="BK168" s="81"/>
      <c r="CF168" s="81"/>
    </row>
    <row r="169" spans="59:84" x14ac:dyDescent="0.25">
      <c r="BH169" s="77"/>
      <c r="BI169" s="77"/>
      <c r="BJ169" s="77"/>
      <c r="BK169" s="81"/>
      <c r="CF169" s="81"/>
    </row>
    <row r="170" spans="59:84" x14ac:dyDescent="0.25">
      <c r="BG170" s="81">
        <v>11</v>
      </c>
      <c r="BH170" s="77"/>
      <c r="BI170" s="77"/>
      <c r="BJ170" s="77"/>
      <c r="BK170" s="81"/>
      <c r="CF170" s="81"/>
    </row>
    <row r="171" spans="59:84" x14ac:dyDescent="0.25">
      <c r="BH171" s="51" t="s">
        <v>2</v>
      </c>
      <c r="BI171" s="51" t="s">
        <v>3</v>
      </c>
      <c r="BJ171" s="77"/>
      <c r="BK171" s="81"/>
      <c r="CF171" s="81"/>
    </row>
    <row r="172" spans="59:84" x14ac:dyDescent="0.25">
      <c r="BG172" s="76" t="s">
        <v>104</v>
      </c>
      <c r="BH172" s="83">
        <v>0.5714285714285714</v>
      </c>
      <c r="BI172" s="83">
        <v>0.42857142857142855</v>
      </c>
      <c r="BJ172" s="77"/>
      <c r="BK172" s="81"/>
      <c r="CF172" s="81"/>
    </row>
    <row r="173" spans="59:84" x14ac:dyDescent="0.25">
      <c r="BG173" s="76"/>
      <c r="BH173" s="83"/>
      <c r="BI173" s="83"/>
      <c r="BJ173" s="77"/>
      <c r="BK173" s="81"/>
      <c r="CF173" s="81"/>
    </row>
    <row r="174" spans="59:84" x14ac:dyDescent="0.25">
      <c r="BG174" s="76"/>
      <c r="BH174" s="83"/>
      <c r="BI174" s="83"/>
      <c r="BJ174" s="77"/>
      <c r="BK174" s="81"/>
      <c r="CF174" s="81"/>
    </row>
    <row r="175" spans="59:84" x14ac:dyDescent="0.25">
      <c r="BG175" s="76"/>
      <c r="BH175" s="83"/>
      <c r="BI175" s="83"/>
      <c r="BJ175" s="77"/>
      <c r="BK175" s="81"/>
      <c r="CF175" s="81"/>
    </row>
    <row r="176" spans="59:84" x14ac:dyDescent="0.25">
      <c r="BG176" s="76"/>
      <c r="BH176" s="83"/>
      <c r="BI176" s="83"/>
      <c r="BJ176" s="77"/>
      <c r="BK176" s="81"/>
      <c r="CF176" s="81"/>
    </row>
    <row r="177" spans="59:84" x14ac:dyDescent="0.25">
      <c r="BG177" s="76"/>
      <c r="BH177" s="83"/>
      <c r="BI177" s="83"/>
      <c r="BJ177" s="77"/>
      <c r="BK177" s="81"/>
      <c r="CF177" s="81"/>
    </row>
    <row r="178" spans="59:84" x14ac:dyDescent="0.25">
      <c r="BG178" s="76"/>
      <c r="BH178" s="83"/>
      <c r="BI178" s="83"/>
      <c r="BJ178" s="77"/>
      <c r="BK178" s="81"/>
      <c r="CF178" s="81"/>
    </row>
    <row r="179" spans="59:84" x14ac:dyDescent="0.25">
      <c r="BG179" s="76"/>
      <c r="BH179" s="83"/>
      <c r="BI179" s="83"/>
      <c r="BJ179" s="77"/>
      <c r="BK179" s="81"/>
      <c r="CF179" s="81"/>
    </row>
    <row r="180" spans="59:84" x14ac:dyDescent="0.25">
      <c r="BG180" s="76"/>
      <c r="BH180" s="83"/>
      <c r="BI180" s="83"/>
      <c r="BJ180" s="77"/>
      <c r="BK180" s="81"/>
      <c r="CF180" s="81"/>
    </row>
    <row r="181" spans="59:84" x14ac:dyDescent="0.25">
      <c r="BG181" s="76"/>
      <c r="BH181" s="83"/>
      <c r="BI181" s="83"/>
      <c r="BJ181" s="77"/>
      <c r="BK181" s="81"/>
      <c r="CF181" s="81"/>
    </row>
    <row r="182" spans="59:84" x14ac:dyDescent="0.25">
      <c r="BG182" s="84"/>
      <c r="BH182" s="77"/>
      <c r="BI182" s="77"/>
      <c r="BJ182" s="77"/>
      <c r="BK182" s="81"/>
      <c r="CF182" s="81"/>
    </row>
    <row r="183" spans="59:84" x14ac:dyDescent="0.25">
      <c r="BG183" s="84"/>
      <c r="BH183" s="77"/>
      <c r="BI183" s="77"/>
      <c r="BJ183" s="77"/>
      <c r="BK183" s="81"/>
      <c r="CF183" s="81"/>
    </row>
    <row r="184" spans="59:84" x14ac:dyDescent="0.25">
      <c r="BG184" s="84"/>
      <c r="BH184" s="77"/>
      <c r="BI184" s="77"/>
      <c r="BJ184" s="77"/>
      <c r="BK184" s="81"/>
      <c r="CF184" s="81"/>
    </row>
    <row r="185" spans="59:84" x14ac:dyDescent="0.25">
      <c r="BH185" s="77"/>
      <c r="BI185" s="77"/>
      <c r="BJ185" s="77"/>
      <c r="BK185" s="81"/>
      <c r="CF185" s="81"/>
    </row>
    <row r="186" spans="59:84" x14ac:dyDescent="0.25">
      <c r="BH186" s="77"/>
      <c r="BI186" s="77"/>
      <c r="BJ186" s="77"/>
      <c r="BK186" s="81"/>
      <c r="CF186" s="81"/>
    </row>
    <row r="187" spans="59:84" x14ac:dyDescent="0.25">
      <c r="BH187" s="77"/>
      <c r="BI187" s="77"/>
      <c r="BJ187" s="77"/>
      <c r="BK187" s="81"/>
      <c r="CF187" s="81"/>
    </row>
    <row r="188" spans="59:84" x14ac:dyDescent="0.25">
      <c r="BG188" s="81">
        <v>12</v>
      </c>
      <c r="BH188" s="77"/>
      <c r="BI188" s="77"/>
      <c r="BJ188" s="77"/>
      <c r="BK188" s="81"/>
      <c r="CF188" s="81"/>
    </row>
    <row r="189" spans="59:84" x14ac:dyDescent="0.25">
      <c r="BH189" s="51" t="s">
        <v>2</v>
      </c>
      <c r="BI189" s="51" t="s">
        <v>3</v>
      </c>
      <c r="BJ189" s="77"/>
      <c r="BK189" s="81"/>
      <c r="CF189" s="81"/>
    </row>
    <row r="190" spans="59:84" x14ac:dyDescent="0.25">
      <c r="BG190" s="76" t="s">
        <v>105</v>
      </c>
      <c r="BH190" s="83">
        <v>0.75739644970414199</v>
      </c>
      <c r="BI190" s="83">
        <v>0.24260355029585798</v>
      </c>
      <c r="BJ190" s="77"/>
      <c r="BK190" s="81"/>
      <c r="CF190" s="81"/>
    </row>
    <row r="191" spans="59:84" x14ac:dyDescent="0.25">
      <c r="BG191" s="76"/>
      <c r="BH191" s="83"/>
      <c r="BI191" s="83"/>
      <c r="BJ191" s="77"/>
      <c r="BK191" s="81"/>
      <c r="CF191" s="81"/>
    </row>
    <row r="192" spans="59:84" x14ac:dyDescent="0.25">
      <c r="BG192" s="76"/>
      <c r="BH192" s="83"/>
      <c r="BI192" s="83"/>
      <c r="BJ192" s="77"/>
      <c r="BK192" s="81"/>
      <c r="CF192" s="81"/>
    </row>
    <row r="193" spans="59:84" x14ac:dyDescent="0.25">
      <c r="BG193" s="76"/>
      <c r="BH193" s="83"/>
      <c r="BI193" s="83"/>
      <c r="BJ193" s="77"/>
      <c r="BK193" s="81"/>
      <c r="CF193" s="81"/>
    </row>
    <row r="194" spans="59:84" x14ac:dyDescent="0.25">
      <c r="BG194" s="76"/>
      <c r="BH194" s="83"/>
      <c r="BI194" s="83"/>
      <c r="BJ194" s="77"/>
      <c r="BK194" s="81"/>
      <c r="CF194" s="81"/>
    </row>
    <row r="195" spans="59:84" x14ac:dyDescent="0.25">
      <c r="BG195" s="76"/>
      <c r="BH195" s="83"/>
      <c r="BI195" s="83"/>
      <c r="BJ195" s="77"/>
      <c r="BK195" s="81"/>
      <c r="CF195" s="81"/>
    </row>
    <row r="196" spans="59:84" x14ac:dyDescent="0.25">
      <c r="BG196" s="76"/>
      <c r="BH196" s="83"/>
      <c r="BI196" s="83"/>
      <c r="BJ196" s="77"/>
      <c r="BK196" s="81"/>
      <c r="CF196" s="81"/>
    </row>
    <row r="197" spans="59:84" x14ac:dyDescent="0.25">
      <c r="BG197" s="76"/>
      <c r="BH197" s="83"/>
      <c r="BI197" s="83"/>
      <c r="BJ197" s="77"/>
      <c r="BK197" s="81"/>
      <c r="CF197" s="81"/>
    </row>
    <row r="198" spans="59:84" x14ac:dyDescent="0.25">
      <c r="BG198" s="76"/>
      <c r="BH198" s="83"/>
      <c r="BI198" s="83"/>
      <c r="BJ198" s="77"/>
      <c r="BK198" s="81"/>
      <c r="CF198" s="81"/>
    </row>
    <row r="199" spans="59:84" x14ac:dyDescent="0.25">
      <c r="BG199" s="84"/>
      <c r="BH199" s="77"/>
      <c r="BI199" s="77"/>
      <c r="BJ199" s="77"/>
      <c r="BK199" s="81"/>
      <c r="CF199" s="81"/>
    </row>
    <row r="200" spans="59:84" x14ac:dyDescent="0.25">
      <c r="BG200" s="84"/>
      <c r="BH200" s="77"/>
      <c r="BI200" s="77"/>
      <c r="BJ200" s="77"/>
      <c r="BK200" s="81"/>
      <c r="CF200" s="81"/>
    </row>
    <row r="201" spans="59:84" x14ac:dyDescent="0.25">
      <c r="BG201" s="84"/>
      <c r="BH201" s="77"/>
      <c r="BI201" s="77"/>
      <c r="BJ201" s="77"/>
      <c r="BK201" s="81"/>
      <c r="CF201" s="81"/>
    </row>
    <row r="202" spans="59:84" x14ac:dyDescent="0.25">
      <c r="BG202" s="84"/>
      <c r="BH202" s="77"/>
      <c r="BI202" s="77"/>
      <c r="BJ202" s="77"/>
      <c r="BK202" s="81"/>
      <c r="CF202" s="81"/>
    </row>
    <row r="203" spans="59:84" x14ac:dyDescent="0.25">
      <c r="BH203" s="77"/>
      <c r="BI203" s="77"/>
      <c r="BJ203" s="77"/>
      <c r="BK203" s="81"/>
      <c r="CF203" s="81"/>
    </row>
    <row r="204" spans="59:84" x14ac:dyDescent="0.25">
      <c r="BH204" s="77"/>
      <c r="BI204" s="77"/>
      <c r="BJ204" s="77"/>
      <c r="BK204" s="81"/>
      <c r="CF204" s="81"/>
    </row>
    <row r="205" spans="59:84" x14ac:dyDescent="0.25">
      <c r="BH205" s="77"/>
      <c r="BI205" s="77"/>
      <c r="BJ205" s="77"/>
      <c r="BK205" s="81"/>
      <c r="CF205" s="81"/>
    </row>
    <row r="206" spans="59:84" x14ac:dyDescent="0.25">
      <c r="BG206" s="81">
        <v>13</v>
      </c>
      <c r="BH206" s="77"/>
      <c r="BI206" s="77"/>
      <c r="BJ206" s="77"/>
      <c r="BK206" s="81"/>
      <c r="CF206" s="81"/>
    </row>
    <row r="207" spans="59:84" x14ac:dyDescent="0.25">
      <c r="BH207" s="51" t="s">
        <v>2</v>
      </c>
      <c r="BI207" s="51" t="s">
        <v>3</v>
      </c>
      <c r="BJ207" s="77"/>
      <c r="BK207" s="81"/>
      <c r="CF207" s="81"/>
    </row>
    <row r="208" spans="59:84" x14ac:dyDescent="0.25">
      <c r="BG208" s="76" t="s">
        <v>106</v>
      </c>
      <c r="BH208" s="83">
        <v>0.81666666666666665</v>
      </c>
      <c r="BI208" s="83">
        <v>0.18333333333333332</v>
      </c>
      <c r="BJ208" s="77"/>
      <c r="BK208" s="81"/>
      <c r="CF208" s="81"/>
    </row>
    <row r="209" spans="59:84" x14ac:dyDescent="0.25">
      <c r="BG209" s="76"/>
      <c r="BH209" s="83"/>
      <c r="BI209" s="83"/>
      <c r="BJ209" s="77"/>
      <c r="BK209" s="81"/>
      <c r="CF209" s="81"/>
    </row>
    <row r="210" spans="59:84" x14ac:dyDescent="0.25">
      <c r="BG210" s="76"/>
      <c r="BH210" s="83"/>
      <c r="BI210" s="83"/>
      <c r="BJ210" s="77"/>
      <c r="BK210" s="81"/>
      <c r="CF210" s="81"/>
    </row>
    <row r="211" spans="59:84" x14ac:dyDescent="0.25">
      <c r="BG211" s="76"/>
      <c r="BH211" s="83"/>
      <c r="BI211" s="83"/>
      <c r="BJ211" s="77"/>
      <c r="BK211" s="81"/>
      <c r="CF211" s="81"/>
    </row>
    <row r="212" spans="59:84" x14ac:dyDescent="0.25">
      <c r="BG212" s="76"/>
      <c r="BH212" s="83"/>
      <c r="BI212" s="83"/>
      <c r="BJ212" s="77"/>
      <c r="BK212" s="81"/>
      <c r="CF212" s="81"/>
    </row>
    <row r="213" spans="59:84" x14ac:dyDescent="0.25">
      <c r="BG213" s="76"/>
      <c r="BH213" s="83"/>
      <c r="BI213" s="83"/>
      <c r="BJ213" s="77"/>
      <c r="BK213" s="81"/>
      <c r="CF213" s="81"/>
    </row>
    <row r="214" spans="59:84" x14ac:dyDescent="0.25">
      <c r="BG214" s="76"/>
      <c r="BH214" s="83"/>
      <c r="BI214" s="83"/>
      <c r="BJ214" s="77"/>
      <c r="BK214" s="81"/>
      <c r="CF214" s="81"/>
    </row>
    <row r="215" spans="59:84" x14ac:dyDescent="0.25">
      <c r="BG215" s="76"/>
      <c r="BH215" s="83"/>
      <c r="BI215" s="83"/>
      <c r="BJ215" s="77"/>
      <c r="BK215" s="81"/>
      <c r="CF215" s="81"/>
    </row>
    <row r="216" spans="59:84" x14ac:dyDescent="0.25">
      <c r="BG216" s="84"/>
      <c r="BH216" s="77"/>
      <c r="BI216" s="77"/>
      <c r="BJ216" s="77"/>
      <c r="BK216" s="81"/>
      <c r="CF216" s="81"/>
    </row>
    <row r="217" spans="59:84" x14ac:dyDescent="0.25">
      <c r="BG217" s="84"/>
      <c r="BJ217" s="77"/>
      <c r="BK217" s="81"/>
      <c r="CF217" s="81"/>
    </row>
    <row r="218" spans="59:84" x14ac:dyDescent="0.25">
      <c r="BG218" s="84"/>
      <c r="BJ218" s="77"/>
      <c r="BK218" s="81"/>
      <c r="CF218" s="81"/>
    </row>
    <row r="219" spans="59:84" x14ac:dyDescent="0.25">
      <c r="BG219" s="84"/>
      <c r="BJ219" s="77"/>
      <c r="BK219" s="81"/>
      <c r="CF219" s="81"/>
    </row>
    <row r="220" spans="59:84" x14ac:dyDescent="0.25">
      <c r="BG220" s="84"/>
      <c r="BJ220" s="77"/>
      <c r="BK220" s="81"/>
      <c r="CF220" s="81"/>
    </row>
    <row r="221" spans="59:84" x14ac:dyDescent="0.25">
      <c r="BJ221" s="77"/>
      <c r="BK221" s="81"/>
      <c r="CF221" s="81"/>
    </row>
    <row r="222" spans="59:84" x14ac:dyDescent="0.25">
      <c r="BJ222" s="77"/>
      <c r="BK222" s="81"/>
      <c r="CF222" s="81"/>
    </row>
    <row r="223" spans="59:84" x14ac:dyDescent="0.25">
      <c r="BJ223" s="77"/>
      <c r="BK223" s="81"/>
      <c r="CF223" s="81"/>
    </row>
    <row r="224" spans="59:84" s="77" customFormat="1" x14ac:dyDescent="0.25">
      <c r="BG224" s="81">
        <v>14</v>
      </c>
      <c r="BH224" s="81"/>
      <c r="BI224" s="81"/>
      <c r="BK224" s="81"/>
      <c r="BL224" s="81"/>
      <c r="BM224" s="81"/>
      <c r="BN224" s="81"/>
      <c r="BO224" s="81"/>
      <c r="BP224" s="81"/>
      <c r="BQ224" s="81"/>
      <c r="BR224" s="81"/>
      <c r="BS224" s="81"/>
      <c r="BT224" s="81"/>
      <c r="BU224" s="81"/>
      <c r="BV224" s="81"/>
      <c r="BW224" s="81"/>
      <c r="BX224" s="81"/>
      <c r="BY224" s="81"/>
      <c r="BZ224" s="81"/>
      <c r="CA224" s="82"/>
      <c r="CB224" s="82"/>
      <c r="CC224" s="82"/>
      <c r="CD224" s="82"/>
      <c r="CE224" s="82"/>
    </row>
    <row r="225" spans="59:84" s="77" customFormat="1" x14ac:dyDescent="0.25">
      <c r="BG225" s="81"/>
      <c r="BH225" s="51" t="s">
        <v>2</v>
      </c>
      <c r="BI225" s="51" t="s">
        <v>3</v>
      </c>
      <c r="BK225" s="81"/>
      <c r="BL225" s="81"/>
      <c r="BM225" s="81"/>
      <c r="BN225" s="81"/>
      <c r="BO225" s="81"/>
      <c r="BP225" s="81"/>
      <c r="BQ225" s="81"/>
      <c r="BR225" s="81"/>
      <c r="BS225" s="81"/>
      <c r="BT225" s="81"/>
      <c r="BU225" s="81"/>
      <c r="BV225" s="81"/>
      <c r="BW225" s="81"/>
      <c r="BX225" s="81"/>
      <c r="BY225" s="81"/>
      <c r="BZ225" s="81"/>
      <c r="CA225" s="82"/>
      <c r="CB225" s="82"/>
      <c r="CC225" s="82"/>
      <c r="CD225" s="82"/>
      <c r="CE225" s="82"/>
    </row>
    <row r="226" spans="59:84" s="77" customFormat="1" x14ac:dyDescent="0.25">
      <c r="BG226" s="76" t="s">
        <v>107</v>
      </c>
      <c r="BH226" s="83">
        <v>0.69753086419753085</v>
      </c>
      <c r="BI226" s="83">
        <v>0.30246913580246915</v>
      </c>
      <c r="BK226" s="81"/>
      <c r="BL226" s="81"/>
      <c r="BM226" s="81"/>
      <c r="BN226" s="81"/>
      <c r="BO226" s="81"/>
      <c r="BP226" s="81"/>
      <c r="BQ226" s="81"/>
      <c r="BR226" s="81"/>
      <c r="BS226" s="81"/>
      <c r="BT226" s="81"/>
      <c r="BU226" s="81"/>
      <c r="BV226" s="81"/>
      <c r="BW226" s="81"/>
      <c r="BX226" s="81"/>
      <c r="BY226" s="81"/>
      <c r="BZ226" s="81"/>
      <c r="CA226" s="82"/>
      <c r="CB226" s="82"/>
      <c r="CC226" s="82"/>
      <c r="CD226" s="82"/>
      <c r="CE226" s="82"/>
    </row>
    <row r="227" spans="59:84" s="77" customFormat="1" x14ac:dyDescent="0.25">
      <c r="BG227" s="76"/>
      <c r="BH227" s="83"/>
      <c r="BI227" s="83"/>
      <c r="BK227" s="81"/>
      <c r="BL227" s="81"/>
      <c r="BM227" s="81"/>
      <c r="BN227" s="81"/>
      <c r="BO227" s="81"/>
      <c r="BP227" s="81"/>
      <c r="BQ227" s="81"/>
      <c r="BR227" s="81"/>
      <c r="BS227" s="81"/>
      <c r="BT227" s="81"/>
      <c r="BU227" s="81"/>
      <c r="BV227" s="81"/>
      <c r="BW227" s="81"/>
      <c r="BX227" s="81"/>
      <c r="BY227" s="81"/>
      <c r="BZ227" s="81"/>
      <c r="CA227" s="82"/>
      <c r="CB227" s="82"/>
      <c r="CC227" s="82"/>
      <c r="CD227" s="82"/>
      <c r="CE227" s="82"/>
    </row>
    <row r="228" spans="59:84" s="77" customFormat="1" x14ac:dyDescent="0.25">
      <c r="BG228" s="76"/>
      <c r="BH228" s="83"/>
      <c r="BI228" s="83"/>
      <c r="BK228" s="81"/>
      <c r="BL228" s="81"/>
      <c r="BM228" s="81"/>
      <c r="BN228" s="81"/>
      <c r="BO228" s="81"/>
      <c r="BP228" s="81"/>
      <c r="BQ228" s="81"/>
      <c r="BR228" s="81"/>
      <c r="BS228" s="81"/>
      <c r="BT228" s="81"/>
      <c r="BU228" s="81"/>
      <c r="BV228" s="81"/>
      <c r="BW228" s="81"/>
      <c r="BX228" s="81"/>
      <c r="BY228" s="81"/>
      <c r="BZ228" s="81"/>
      <c r="CA228" s="82"/>
      <c r="CB228" s="82"/>
      <c r="CC228" s="82"/>
      <c r="CD228" s="82"/>
      <c r="CE228" s="82"/>
    </row>
    <row r="229" spans="59:84" s="77" customFormat="1" x14ac:dyDescent="0.25">
      <c r="BG229" s="76"/>
      <c r="BH229" s="83"/>
      <c r="BI229" s="83"/>
      <c r="BK229" s="81"/>
      <c r="BL229" s="81"/>
      <c r="BM229" s="81"/>
      <c r="BN229" s="81"/>
      <c r="BO229" s="81"/>
      <c r="BP229" s="81"/>
      <c r="BQ229" s="81"/>
      <c r="BR229" s="81"/>
      <c r="BS229" s="81"/>
      <c r="BT229" s="81"/>
      <c r="BU229" s="81"/>
      <c r="BV229" s="81"/>
      <c r="BW229" s="81"/>
      <c r="BX229" s="81"/>
      <c r="BY229" s="81"/>
      <c r="BZ229" s="81"/>
      <c r="CA229" s="82"/>
      <c r="CB229" s="82"/>
      <c r="CC229" s="82"/>
      <c r="CD229" s="82"/>
      <c r="CE229" s="82"/>
    </row>
    <row r="230" spans="59:84" s="77" customFormat="1" x14ac:dyDescent="0.25">
      <c r="BG230" s="76"/>
      <c r="BH230" s="83"/>
      <c r="BI230" s="83"/>
      <c r="BK230" s="81"/>
      <c r="BL230" s="81"/>
      <c r="BM230" s="81"/>
      <c r="BN230" s="81"/>
      <c r="BO230" s="81"/>
      <c r="BP230" s="81"/>
      <c r="BQ230" s="81"/>
      <c r="BR230" s="81"/>
      <c r="BS230" s="81"/>
      <c r="BT230" s="81"/>
      <c r="BU230" s="81"/>
      <c r="BV230" s="81"/>
      <c r="BW230" s="81"/>
      <c r="BX230" s="81"/>
      <c r="BY230" s="81"/>
      <c r="BZ230" s="81"/>
      <c r="CA230" s="82"/>
      <c r="CB230" s="82"/>
      <c r="CC230" s="82"/>
      <c r="CD230" s="82"/>
      <c r="CE230" s="82"/>
    </row>
    <row r="231" spans="59:84" s="77" customFormat="1" x14ac:dyDescent="0.25">
      <c r="BG231" s="76"/>
      <c r="BH231" s="83"/>
      <c r="BI231" s="83"/>
      <c r="BK231" s="81"/>
      <c r="BL231" s="81"/>
      <c r="BM231" s="81"/>
      <c r="BN231" s="81"/>
      <c r="BO231" s="81"/>
      <c r="BP231" s="81"/>
      <c r="BQ231" s="81"/>
      <c r="BR231" s="81"/>
      <c r="BS231" s="81"/>
      <c r="BT231" s="81"/>
      <c r="BU231" s="81"/>
      <c r="BV231" s="81"/>
      <c r="BW231" s="81"/>
      <c r="BX231" s="81"/>
      <c r="BY231" s="81"/>
      <c r="BZ231" s="81"/>
      <c r="CA231" s="82"/>
      <c r="CB231" s="82"/>
      <c r="CC231" s="82"/>
      <c r="CD231" s="82"/>
      <c r="CE231" s="82"/>
    </row>
    <row r="232" spans="59:84" s="77" customFormat="1" x14ac:dyDescent="0.25">
      <c r="BG232" s="76"/>
      <c r="BH232" s="83"/>
      <c r="BI232" s="83"/>
      <c r="BK232" s="81"/>
      <c r="BL232" s="81"/>
      <c r="BM232" s="81"/>
      <c r="BN232" s="81"/>
      <c r="BO232" s="81"/>
      <c r="BP232" s="81"/>
      <c r="BQ232" s="81"/>
      <c r="BR232" s="81"/>
      <c r="BS232" s="81"/>
      <c r="BT232" s="81"/>
      <c r="BU232" s="81"/>
      <c r="BV232" s="81"/>
      <c r="BW232" s="81"/>
      <c r="BX232" s="81"/>
      <c r="BY232" s="81"/>
      <c r="BZ232" s="81"/>
      <c r="CA232" s="82"/>
      <c r="CB232" s="82"/>
      <c r="CC232" s="82"/>
      <c r="CD232" s="82"/>
      <c r="CE232" s="82"/>
    </row>
    <row r="233" spans="59:84" s="77" customFormat="1" x14ac:dyDescent="0.25">
      <c r="BG233" s="84"/>
      <c r="BH233" s="81"/>
      <c r="BI233" s="81"/>
      <c r="BK233" s="81"/>
      <c r="BL233" s="81"/>
      <c r="BM233" s="81"/>
      <c r="BN233" s="81"/>
      <c r="BO233" s="81"/>
      <c r="BP233" s="81"/>
      <c r="BQ233" s="81"/>
      <c r="BR233" s="81"/>
      <c r="BS233" s="81"/>
      <c r="BT233" s="81"/>
      <c r="BU233" s="81"/>
      <c r="BV233" s="81"/>
      <c r="BW233" s="81"/>
      <c r="BX233" s="81"/>
      <c r="BY233" s="81"/>
      <c r="BZ233" s="81"/>
      <c r="CA233" s="82"/>
      <c r="CB233" s="82"/>
      <c r="CC233" s="82"/>
      <c r="CD233" s="82"/>
      <c r="CE233" s="82"/>
    </row>
    <row r="234" spans="59:84" s="77" customFormat="1" x14ac:dyDescent="0.25">
      <c r="BG234" s="84"/>
      <c r="BH234" s="81"/>
      <c r="BI234" s="81"/>
      <c r="BK234" s="81"/>
      <c r="BL234" s="81"/>
      <c r="BM234" s="81"/>
      <c r="BN234" s="81"/>
      <c r="BO234" s="81"/>
      <c r="BP234" s="81"/>
      <c r="BQ234" s="81"/>
      <c r="BR234" s="81"/>
      <c r="BS234" s="81"/>
      <c r="BT234" s="81"/>
      <c r="BU234" s="81"/>
      <c r="BV234" s="81"/>
      <c r="BW234" s="81"/>
      <c r="BX234" s="81"/>
      <c r="BY234" s="81"/>
      <c r="BZ234" s="81"/>
      <c r="CA234" s="82"/>
      <c r="CB234" s="82"/>
      <c r="CC234" s="82"/>
      <c r="CD234" s="82"/>
      <c r="CE234" s="82"/>
    </row>
    <row r="235" spans="59:84" s="77" customFormat="1" x14ac:dyDescent="0.25">
      <c r="BG235" s="84"/>
      <c r="BH235" s="81"/>
      <c r="BI235" s="81"/>
      <c r="BK235" s="81"/>
      <c r="BL235" s="81"/>
      <c r="BM235" s="81"/>
      <c r="BN235" s="81"/>
      <c r="BO235" s="81"/>
      <c r="BP235" s="81"/>
      <c r="BQ235" s="81"/>
      <c r="BR235" s="81"/>
      <c r="BS235" s="81"/>
      <c r="BT235" s="81"/>
      <c r="BU235" s="81"/>
      <c r="BV235" s="81"/>
      <c r="BW235" s="81"/>
      <c r="BX235" s="81"/>
      <c r="BY235" s="81"/>
      <c r="BZ235" s="81"/>
      <c r="CA235" s="82"/>
      <c r="CB235" s="82"/>
      <c r="CC235" s="82"/>
      <c r="CD235" s="82"/>
      <c r="CE235" s="82"/>
    </row>
    <row r="236" spans="59:84" s="77" customFormat="1" x14ac:dyDescent="0.25">
      <c r="BG236" s="84"/>
      <c r="BH236" s="81"/>
      <c r="BI236" s="81"/>
      <c r="BK236" s="81"/>
      <c r="BL236" s="81"/>
      <c r="BM236" s="81"/>
      <c r="BN236" s="81"/>
      <c r="BO236" s="81"/>
      <c r="BP236" s="81"/>
      <c r="BQ236" s="81"/>
      <c r="BR236" s="81"/>
      <c r="BS236" s="81"/>
      <c r="BT236" s="81"/>
      <c r="BU236" s="81"/>
      <c r="BV236" s="81"/>
      <c r="BW236" s="81"/>
      <c r="BX236" s="81"/>
      <c r="BY236" s="81"/>
      <c r="BZ236" s="81"/>
      <c r="CA236" s="82"/>
      <c r="CB236" s="82"/>
      <c r="CC236" s="82"/>
      <c r="CD236" s="82"/>
      <c r="CE236" s="82"/>
    </row>
    <row r="237" spans="59:84" s="77" customFormat="1" x14ac:dyDescent="0.25">
      <c r="BG237" s="84"/>
      <c r="BH237" s="81"/>
      <c r="BI237" s="81"/>
      <c r="BK237" s="81"/>
      <c r="BL237" s="81"/>
      <c r="BM237" s="81"/>
      <c r="BN237" s="81"/>
      <c r="BO237" s="81"/>
      <c r="BP237" s="81"/>
      <c r="BQ237" s="81"/>
      <c r="BR237" s="81"/>
      <c r="BS237" s="81"/>
      <c r="BT237" s="81"/>
      <c r="BU237" s="81"/>
      <c r="BV237" s="81"/>
      <c r="BW237" s="81"/>
      <c r="BX237" s="81"/>
      <c r="BY237" s="81"/>
      <c r="BZ237" s="81"/>
      <c r="CA237" s="82"/>
      <c r="CB237" s="82"/>
      <c r="CC237" s="82"/>
      <c r="CD237" s="82"/>
      <c r="CE237" s="82"/>
    </row>
    <row r="238" spans="59:84" x14ac:dyDescent="0.25">
      <c r="BG238" s="84"/>
      <c r="BJ238" s="77"/>
      <c r="BK238" s="81"/>
      <c r="CF238" s="81"/>
    </row>
    <row r="239" spans="59:84" x14ac:dyDescent="0.25">
      <c r="BJ239" s="77"/>
      <c r="BK239" s="81"/>
      <c r="CF239" s="81"/>
    </row>
    <row r="240" spans="59:84" x14ac:dyDescent="0.25">
      <c r="BJ240" s="77"/>
      <c r="BK240" s="81"/>
      <c r="CF240" s="81"/>
    </row>
    <row r="241" spans="59:84" x14ac:dyDescent="0.25">
      <c r="BJ241" s="77"/>
      <c r="BK241" s="81"/>
      <c r="CF241" s="81"/>
    </row>
    <row r="242" spans="59:84" s="77" customFormat="1" x14ac:dyDescent="0.25">
      <c r="BG242" s="81">
        <v>15</v>
      </c>
      <c r="BH242" s="81"/>
      <c r="BI242" s="81"/>
      <c r="BK242" s="81"/>
      <c r="BL242" s="81"/>
      <c r="BM242" s="81"/>
      <c r="BN242" s="81"/>
      <c r="BO242" s="81"/>
      <c r="BP242" s="81"/>
      <c r="BQ242" s="81"/>
      <c r="BR242" s="81"/>
      <c r="BS242" s="81"/>
      <c r="BT242" s="81"/>
      <c r="BU242" s="81"/>
      <c r="BV242" s="81"/>
      <c r="BW242" s="81"/>
      <c r="BX242" s="81"/>
      <c r="BY242" s="81"/>
      <c r="BZ242" s="81"/>
      <c r="CA242" s="82"/>
      <c r="CB242" s="82"/>
      <c r="CC242" s="82"/>
      <c r="CD242" s="82"/>
      <c r="CE242" s="82"/>
    </row>
    <row r="243" spans="59:84" s="77" customFormat="1" x14ac:dyDescent="0.25">
      <c r="BG243" s="81"/>
      <c r="BH243" s="51" t="s">
        <v>2</v>
      </c>
      <c r="BI243" s="51" t="s">
        <v>3</v>
      </c>
      <c r="BK243" s="81"/>
      <c r="BL243" s="81"/>
      <c r="BM243" s="81"/>
      <c r="BN243" s="81"/>
      <c r="BO243" s="81"/>
      <c r="BP243" s="81"/>
      <c r="BQ243" s="81"/>
      <c r="BR243" s="81"/>
      <c r="BS243" s="81"/>
      <c r="BT243" s="81"/>
      <c r="BU243" s="81"/>
      <c r="BV243" s="81"/>
      <c r="BW243" s="81"/>
      <c r="BX243" s="81"/>
      <c r="BY243" s="81"/>
      <c r="BZ243" s="81"/>
      <c r="CA243" s="82"/>
      <c r="CB243" s="82"/>
      <c r="CC243" s="82"/>
      <c r="CD243" s="82"/>
      <c r="CE243" s="82"/>
    </row>
    <row r="244" spans="59:84" s="77" customFormat="1" x14ac:dyDescent="0.25">
      <c r="BG244" s="76" t="s">
        <v>108</v>
      </c>
      <c r="BH244" s="83">
        <v>0.83888888888888891</v>
      </c>
      <c r="BI244" s="83">
        <v>0.16111111111111112</v>
      </c>
      <c r="BK244" s="81"/>
      <c r="BL244" s="81"/>
      <c r="BM244" s="81"/>
      <c r="BN244" s="81"/>
      <c r="BO244" s="81"/>
      <c r="BP244" s="81"/>
      <c r="BQ244" s="81"/>
      <c r="BR244" s="81"/>
      <c r="BS244" s="81"/>
      <c r="BT244" s="81"/>
      <c r="BU244" s="81"/>
      <c r="BV244" s="81"/>
      <c r="BW244" s="81"/>
      <c r="BX244" s="81"/>
      <c r="BY244" s="81"/>
      <c r="BZ244" s="81"/>
      <c r="CA244" s="82"/>
      <c r="CB244" s="82"/>
      <c r="CC244" s="82"/>
      <c r="CD244" s="82"/>
      <c r="CE244" s="82"/>
    </row>
    <row r="245" spans="59:84" s="77" customFormat="1" x14ac:dyDescent="0.25">
      <c r="BG245" s="76"/>
      <c r="BH245" s="83"/>
      <c r="BI245" s="83"/>
      <c r="BK245" s="81"/>
      <c r="BL245" s="81"/>
      <c r="BM245" s="81"/>
      <c r="BN245" s="81"/>
      <c r="BO245" s="81"/>
      <c r="BP245" s="81"/>
      <c r="BQ245" s="81"/>
      <c r="BR245" s="81"/>
      <c r="BS245" s="81"/>
      <c r="BT245" s="81"/>
      <c r="BU245" s="81"/>
      <c r="BV245" s="81"/>
      <c r="BW245" s="81"/>
      <c r="BX245" s="81"/>
      <c r="BY245" s="81"/>
      <c r="BZ245" s="81"/>
      <c r="CA245" s="82"/>
      <c r="CB245" s="82"/>
      <c r="CC245" s="82"/>
      <c r="CD245" s="82"/>
      <c r="CE245" s="82"/>
    </row>
    <row r="246" spans="59:84" s="77" customFormat="1" x14ac:dyDescent="0.25">
      <c r="BG246" s="76"/>
      <c r="BH246" s="83"/>
      <c r="BI246" s="83"/>
      <c r="BK246" s="81"/>
      <c r="BL246" s="81"/>
      <c r="BM246" s="81"/>
      <c r="BN246" s="81"/>
      <c r="BO246" s="81"/>
      <c r="BP246" s="81"/>
      <c r="BQ246" s="81"/>
      <c r="BR246" s="81"/>
      <c r="BS246" s="81"/>
      <c r="BT246" s="81"/>
      <c r="BU246" s="81"/>
      <c r="BV246" s="81"/>
      <c r="BW246" s="81"/>
      <c r="BX246" s="81"/>
      <c r="BY246" s="81"/>
      <c r="BZ246" s="81"/>
      <c r="CA246" s="82"/>
      <c r="CB246" s="82"/>
      <c r="CC246" s="82"/>
      <c r="CD246" s="82"/>
      <c r="CE246" s="82"/>
    </row>
    <row r="247" spans="59:84" s="77" customFormat="1" x14ac:dyDescent="0.25">
      <c r="BG247" s="76"/>
      <c r="BH247" s="83"/>
      <c r="BI247" s="83"/>
      <c r="BK247" s="81"/>
      <c r="BL247" s="81"/>
      <c r="BM247" s="81"/>
      <c r="BN247" s="81"/>
      <c r="BO247" s="81"/>
      <c r="BP247" s="81"/>
      <c r="BQ247" s="81"/>
      <c r="BR247" s="81"/>
      <c r="BS247" s="81"/>
      <c r="BT247" s="81"/>
      <c r="BU247" s="81"/>
      <c r="BV247" s="81"/>
      <c r="BW247" s="81"/>
      <c r="BX247" s="81"/>
      <c r="BY247" s="81"/>
      <c r="BZ247" s="81"/>
      <c r="CA247" s="82"/>
      <c r="CB247" s="82"/>
      <c r="CC247" s="82"/>
      <c r="CD247" s="82"/>
      <c r="CE247" s="82"/>
    </row>
    <row r="248" spans="59:84" s="77" customFormat="1" x14ac:dyDescent="0.25">
      <c r="BG248" s="76"/>
      <c r="BH248" s="83"/>
      <c r="BI248" s="83"/>
      <c r="BK248" s="81"/>
      <c r="BL248" s="81"/>
      <c r="BM248" s="81"/>
      <c r="BN248" s="81"/>
      <c r="BO248" s="81"/>
      <c r="BP248" s="81"/>
      <c r="BQ248" s="81"/>
      <c r="BR248" s="81"/>
      <c r="BS248" s="81"/>
      <c r="BT248" s="81"/>
      <c r="BU248" s="81"/>
      <c r="BV248" s="81"/>
      <c r="BW248" s="81"/>
      <c r="BX248" s="81"/>
      <c r="BY248" s="81"/>
      <c r="BZ248" s="81"/>
      <c r="CA248" s="82"/>
      <c r="CB248" s="82"/>
      <c r="CC248" s="82"/>
      <c r="CD248" s="82"/>
      <c r="CE248" s="82"/>
    </row>
    <row r="249" spans="59:84" s="77" customFormat="1" x14ac:dyDescent="0.25">
      <c r="BG249" s="76"/>
      <c r="BH249" s="83"/>
      <c r="BI249" s="83"/>
      <c r="BK249" s="81"/>
      <c r="BL249" s="81"/>
      <c r="BM249" s="81"/>
      <c r="BN249" s="81"/>
      <c r="BO249" s="81"/>
      <c r="BP249" s="81"/>
      <c r="BQ249" s="81"/>
      <c r="BR249" s="81"/>
      <c r="BS249" s="81"/>
      <c r="BT249" s="81"/>
      <c r="BU249" s="81"/>
      <c r="BV249" s="81"/>
      <c r="BW249" s="81"/>
      <c r="BX249" s="81"/>
      <c r="BY249" s="81"/>
      <c r="BZ249" s="81"/>
      <c r="CA249" s="82"/>
      <c r="CB249" s="82"/>
      <c r="CC249" s="82"/>
      <c r="CD249" s="82"/>
      <c r="CE249" s="82"/>
    </row>
    <row r="250" spans="59:84" s="77" customFormat="1" x14ac:dyDescent="0.25">
      <c r="BG250" s="84"/>
      <c r="BH250" s="81"/>
      <c r="BI250" s="81"/>
      <c r="BK250" s="81"/>
      <c r="BL250" s="81"/>
      <c r="BM250" s="81"/>
      <c r="BN250" s="81"/>
      <c r="BO250" s="81"/>
      <c r="BP250" s="81"/>
      <c r="BQ250" s="81"/>
      <c r="BR250" s="81"/>
      <c r="BS250" s="81"/>
      <c r="BT250" s="81"/>
      <c r="BU250" s="81"/>
      <c r="BV250" s="81"/>
      <c r="BW250" s="81"/>
      <c r="BX250" s="81"/>
      <c r="BY250" s="81"/>
      <c r="BZ250" s="81"/>
      <c r="CA250" s="82"/>
      <c r="CB250" s="82"/>
      <c r="CC250" s="82"/>
      <c r="CD250" s="82"/>
      <c r="CE250" s="82"/>
    </row>
    <row r="251" spans="59:84" s="77" customFormat="1" x14ac:dyDescent="0.25">
      <c r="BG251" s="84"/>
      <c r="BH251" s="81"/>
      <c r="BI251" s="81"/>
      <c r="BK251" s="81"/>
      <c r="BL251" s="81"/>
      <c r="BM251" s="81"/>
      <c r="BN251" s="81"/>
      <c r="BO251" s="81"/>
      <c r="BP251" s="81"/>
      <c r="BQ251" s="81"/>
      <c r="BR251" s="81"/>
      <c r="BS251" s="81"/>
      <c r="BT251" s="81"/>
      <c r="BU251" s="81"/>
      <c r="BV251" s="81"/>
      <c r="BW251" s="81"/>
      <c r="BX251" s="81"/>
      <c r="BY251" s="81"/>
      <c r="BZ251" s="81"/>
      <c r="CA251" s="82"/>
      <c r="CB251" s="82"/>
      <c r="CC251" s="82"/>
      <c r="CD251" s="82"/>
      <c r="CE251" s="82"/>
    </row>
    <row r="252" spans="59:84" s="77" customFormat="1" x14ac:dyDescent="0.25">
      <c r="BG252" s="84"/>
      <c r="BH252" s="81"/>
      <c r="BI252" s="81"/>
      <c r="BK252" s="81"/>
      <c r="BL252" s="81"/>
      <c r="BM252" s="81"/>
      <c r="BN252" s="81"/>
      <c r="BO252" s="81"/>
      <c r="BP252" s="81"/>
      <c r="BQ252" s="81"/>
      <c r="BR252" s="81"/>
      <c r="BS252" s="81"/>
      <c r="BT252" s="81"/>
      <c r="BU252" s="81"/>
      <c r="BV252" s="81"/>
      <c r="BW252" s="81"/>
      <c r="BX252" s="81"/>
      <c r="BY252" s="81"/>
      <c r="BZ252" s="81"/>
      <c r="CA252" s="82"/>
      <c r="CB252" s="82"/>
      <c r="CC252" s="82"/>
      <c r="CD252" s="82"/>
      <c r="CE252" s="82"/>
    </row>
    <row r="253" spans="59:84" s="77" customFormat="1" x14ac:dyDescent="0.25">
      <c r="BG253" s="84"/>
      <c r="BH253" s="81"/>
      <c r="BI253" s="81"/>
      <c r="BK253" s="81"/>
      <c r="BL253" s="81"/>
      <c r="BM253" s="81"/>
      <c r="BN253" s="81"/>
      <c r="BO253" s="81"/>
      <c r="BP253" s="81"/>
      <c r="BQ253" s="81"/>
      <c r="BR253" s="81"/>
      <c r="BS253" s="81"/>
      <c r="BT253" s="81"/>
      <c r="BU253" s="81"/>
      <c r="BV253" s="81"/>
      <c r="BW253" s="81"/>
      <c r="BX253" s="81"/>
      <c r="BY253" s="81"/>
      <c r="BZ253" s="81"/>
      <c r="CA253" s="82"/>
      <c r="CB253" s="82"/>
      <c r="CC253" s="82"/>
      <c r="CD253" s="82"/>
      <c r="CE253" s="82"/>
    </row>
    <row r="254" spans="59:84" s="77" customFormat="1" x14ac:dyDescent="0.25">
      <c r="BG254" s="84"/>
      <c r="BH254" s="81"/>
      <c r="BI254" s="81"/>
      <c r="BK254" s="81"/>
      <c r="BL254" s="81"/>
      <c r="BM254" s="81"/>
      <c r="BN254" s="81"/>
      <c r="BO254" s="81"/>
      <c r="BP254" s="81"/>
      <c r="BQ254" s="81"/>
      <c r="BR254" s="81"/>
      <c r="BS254" s="81"/>
      <c r="BT254" s="81"/>
      <c r="BU254" s="81"/>
      <c r="BV254" s="81"/>
      <c r="BW254" s="81"/>
      <c r="BX254" s="81"/>
      <c r="BY254" s="81"/>
      <c r="BZ254" s="81"/>
      <c r="CA254" s="82"/>
      <c r="CB254" s="82"/>
      <c r="CC254" s="82"/>
      <c r="CD254" s="82"/>
      <c r="CE254" s="82"/>
    </row>
    <row r="255" spans="59:84" s="77" customFormat="1" x14ac:dyDescent="0.25">
      <c r="BG255" s="84"/>
      <c r="BH255" s="81"/>
      <c r="BI255" s="81"/>
      <c r="BK255" s="81"/>
      <c r="BL255" s="81"/>
      <c r="BM255" s="81"/>
      <c r="BN255" s="81"/>
      <c r="BO255" s="81"/>
      <c r="BP255" s="81"/>
      <c r="BQ255" s="81"/>
      <c r="BR255" s="81"/>
      <c r="BS255" s="81"/>
      <c r="BT255" s="81"/>
      <c r="BU255" s="81"/>
      <c r="BV255" s="81"/>
      <c r="BW255" s="81"/>
      <c r="BX255" s="81"/>
      <c r="BY255" s="81"/>
      <c r="BZ255" s="81"/>
      <c r="CA255" s="82"/>
      <c r="CB255" s="82"/>
      <c r="CC255" s="82"/>
      <c r="CD255" s="82"/>
      <c r="CE255" s="82"/>
    </row>
    <row r="256" spans="59:84" x14ac:dyDescent="0.25">
      <c r="BG256" s="84"/>
      <c r="BJ256" s="77"/>
      <c r="BK256" s="81"/>
      <c r="CF256" s="81"/>
    </row>
    <row r="257" spans="59:84" x14ac:dyDescent="0.25">
      <c r="BJ257" s="77"/>
      <c r="BK257" s="81"/>
      <c r="CF257" s="81"/>
    </row>
    <row r="258" spans="59:84" x14ac:dyDescent="0.25">
      <c r="BJ258" s="77"/>
      <c r="BK258" s="81"/>
      <c r="CF258" s="81"/>
    </row>
    <row r="259" spans="59:84" x14ac:dyDescent="0.25">
      <c r="BJ259" s="77"/>
      <c r="BK259" s="81"/>
      <c r="CF259" s="81"/>
    </row>
    <row r="260" spans="59:84" s="77" customFormat="1" x14ac:dyDescent="0.25">
      <c r="BG260" s="81">
        <v>16</v>
      </c>
      <c r="BH260" s="81"/>
      <c r="BI260" s="81"/>
      <c r="BK260" s="81"/>
      <c r="BL260" s="81"/>
      <c r="BM260" s="81"/>
      <c r="BN260" s="81"/>
      <c r="BO260" s="81"/>
      <c r="BP260" s="81"/>
      <c r="BQ260" s="81"/>
      <c r="BR260" s="81"/>
      <c r="BS260" s="81"/>
      <c r="BT260" s="81"/>
      <c r="BU260" s="81"/>
      <c r="BV260" s="81"/>
      <c r="BW260" s="81"/>
      <c r="BX260" s="81"/>
      <c r="BY260" s="81"/>
      <c r="BZ260" s="81"/>
      <c r="CA260" s="82"/>
      <c r="CB260" s="82"/>
      <c r="CC260" s="82"/>
      <c r="CD260" s="82"/>
      <c r="CE260" s="82"/>
    </row>
    <row r="261" spans="59:84" s="77" customFormat="1" x14ac:dyDescent="0.25">
      <c r="BG261" s="81"/>
      <c r="BH261" s="51" t="s">
        <v>2</v>
      </c>
      <c r="BI261" s="51" t="s">
        <v>3</v>
      </c>
      <c r="BK261" s="81"/>
      <c r="BL261" s="81"/>
      <c r="BM261" s="81"/>
      <c r="BN261" s="81"/>
      <c r="BO261" s="81"/>
      <c r="BP261" s="81"/>
      <c r="BQ261" s="81"/>
      <c r="BR261" s="81"/>
      <c r="BS261" s="81"/>
      <c r="BT261" s="81"/>
      <c r="BU261" s="81"/>
      <c r="BV261" s="81"/>
      <c r="BW261" s="81"/>
      <c r="BX261" s="81"/>
      <c r="BY261" s="81"/>
      <c r="BZ261" s="81"/>
      <c r="CA261" s="82"/>
      <c r="CB261" s="82"/>
      <c r="CC261" s="82"/>
      <c r="CD261" s="82"/>
      <c r="CE261" s="82"/>
    </row>
    <row r="262" spans="59:84" s="77" customFormat="1" x14ac:dyDescent="0.25">
      <c r="BG262" s="76" t="s">
        <v>109</v>
      </c>
      <c r="BH262" s="83">
        <v>0.84197530864197534</v>
      </c>
      <c r="BI262" s="83">
        <v>0.15802469135802469</v>
      </c>
      <c r="BK262" s="81"/>
      <c r="BL262" s="81"/>
      <c r="BM262" s="81"/>
      <c r="BN262" s="81"/>
      <c r="BO262" s="81"/>
      <c r="BP262" s="81"/>
      <c r="BQ262" s="81"/>
      <c r="BR262" s="81"/>
      <c r="BS262" s="81"/>
      <c r="BT262" s="81"/>
      <c r="BU262" s="81"/>
      <c r="BV262" s="81"/>
      <c r="BW262" s="81"/>
      <c r="BX262" s="81"/>
      <c r="BY262" s="81"/>
      <c r="BZ262" s="81"/>
      <c r="CA262" s="82"/>
      <c r="CB262" s="82"/>
      <c r="CC262" s="82"/>
      <c r="CD262" s="82"/>
      <c r="CE262" s="82"/>
    </row>
    <row r="263" spans="59:84" s="77" customFormat="1" x14ac:dyDescent="0.25">
      <c r="BG263" s="76"/>
      <c r="BH263" s="83"/>
      <c r="BI263" s="83"/>
      <c r="BK263" s="81"/>
      <c r="BL263" s="81"/>
      <c r="BM263" s="81"/>
      <c r="BN263" s="81"/>
      <c r="BO263" s="81"/>
      <c r="BP263" s="81"/>
      <c r="BQ263" s="81"/>
      <c r="BR263" s="81"/>
      <c r="BS263" s="81"/>
      <c r="BT263" s="81"/>
      <c r="BU263" s="81"/>
      <c r="BV263" s="81"/>
      <c r="BW263" s="81"/>
      <c r="BX263" s="81"/>
      <c r="BY263" s="81"/>
      <c r="BZ263" s="81"/>
      <c r="CA263" s="82"/>
      <c r="CB263" s="82"/>
      <c r="CC263" s="82"/>
      <c r="CD263" s="82"/>
      <c r="CE263" s="82"/>
    </row>
    <row r="264" spans="59:84" s="77" customFormat="1" x14ac:dyDescent="0.25">
      <c r="BG264" s="76"/>
      <c r="BH264" s="83"/>
      <c r="BI264" s="83"/>
      <c r="BK264" s="81"/>
      <c r="BL264" s="81"/>
      <c r="BM264" s="81"/>
      <c r="BN264" s="81"/>
      <c r="BO264" s="81"/>
      <c r="BP264" s="81"/>
      <c r="BQ264" s="81"/>
      <c r="BR264" s="81"/>
      <c r="BS264" s="81"/>
      <c r="BT264" s="81"/>
      <c r="BU264" s="81"/>
      <c r="BV264" s="81"/>
      <c r="BW264" s="81"/>
      <c r="BX264" s="81"/>
      <c r="BY264" s="81"/>
      <c r="BZ264" s="81"/>
      <c r="CA264" s="82"/>
      <c r="CB264" s="82"/>
      <c r="CC264" s="82"/>
      <c r="CD264" s="82"/>
      <c r="CE264" s="82"/>
    </row>
    <row r="265" spans="59:84" s="77" customFormat="1" x14ac:dyDescent="0.25">
      <c r="BG265" s="76"/>
      <c r="BH265" s="83"/>
      <c r="BI265" s="83"/>
      <c r="BK265" s="81"/>
      <c r="BL265" s="81"/>
      <c r="BM265" s="81"/>
      <c r="BN265" s="81"/>
      <c r="BO265" s="81"/>
      <c r="BP265" s="81"/>
      <c r="BQ265" s="81"/>
      <c r="BR265" s="81"/>
      <c r="BS265" s="81"/>
      <c r="BT265" s="81"/>
      <c r="BU265" s="81"/>
      <c r="BV265" s="81"/>
      <c r="BW265" s="81"/>
      <c r="BX265" s="81"/>
      <c r="BY265" s="81"/>
      <c r="BZ265" s="81"/>
      <c r="CA265" s="82"/>
      <c r="CB265" s="82"/>
      <c r="CC265" s="82"/>
      <c r="CD265" s="82"/>
      <c r="CE265" s="82"/>
    </row>
    <row r="266" spans="59:84" s="77" customFormat="1" x14ac:dyDescent="0.25">
      <c r="BG266" s="76"/>
      <c r="BH266" s="83"/>
      <c r="BI266" s="83"/>
      <c r="BK266" s="81"/>
      <c r="BL266" s="81"/>
      <c r="BM266" s="81"/>
      <c r="BN266" s="81"/>
      <c r="BO266" s="81"/>
      <c r="BP266" s="81"/>
      <c r="BQ266" s="81"/>
      <c r="BR266" s="81"/>
      <c r="BS266" s="81"/>
      <c r="BT266" s="81"/>
      <c r="BU266" s="81"/>
      <c r="BV266" s="81"/>
      <c r="BW266" s="81"/>
      <c r="BX266" s="81"/>
      <c r="BY266" s="81"/>
      <c r="BZ266" s="81"/>
      <c r="CA266" s="82"/>
      <c r="CB266" s="82"/>
      <c r="CC266" s="82"/>
      <c r="CD266" s="82"/>
      <c r="CE266" s="82"/>
    </row>
    <row r="267" spans="59:84" s="77" customFormat="1" x14ac:dyDescent="0.25">
      <c r="BG267" s="84"/>
      <c r="BH267" s="81"/>
      <c r="BI267" s="81"/>
      <c r="BK267" s="81"/>
      <c r="BL267" s="81"/>
      <c r="BM267" s="81"/>
      <c r="BN267" s="81"/>
      <c r="BO267" s="81"/>
      <c r="BP267" s="81"/>
      <c r="BQ267" s="81"/>
      <c r="BR267" s="81"/>
      <c r="BS267" s="81"/>
      <c r="BT267" s="81"/>
      <c r="BU267" s="81"/>
      <c r="BV267" s="81"/>
      <c r="BW267" s="81"/>
      <c r="BX267" s="81"/>
      <c r="BY267" s="81"/>
      <c r="BZ267" s="81"/>
      <c r="CA267" s="82"/>
      <c r="CB267" s="82"/>
      <c r="CC267" s="82"/>
      <c r="CD267" s="82"/>
      <c r="CE267" s="82"/>
    </row>
    <row r="268" spans="59:84" s="77" customFormat="1" x14ac:dyDescent="0.25">
      <c r="BG268" s="84"/>
      <c r="BH268" s="81"/>
      <c r="BI268" s="81"/>
      <c r="BK268" s="81"/>
      <c r="BL268" s="81"/>
      <c r="BM268" s="81"/>
      <c r="BN268" s="81"/>
      <c r="BO268" s="81"/>
      <c r="BP268" s="81"/>
      <c r="BQ268" s="81"/>
      <c r="BR268" s="81"/>
      <c r="BS268" s="81"/>
      <c r="BT268" s="81"/>
      <c r="BU268" s="81"/>
      <c r="BV268" s="81"/>
      <c r="BW268" s="81"/>
      <c r="BX268" s="81"/>
      <c r="BY268" s="81"/>
      <c r="BZ268" s="81"/>
      <c r="CA268" s="82"/>
      <c r="CB268" s="82"/>
      <c r="CC268" s="82"/>
      <c r="CD268" s="82"/>
      <c r="CE268" s="82"/>
    </row>
    <row r="269" spans="59:84" s="77" customFormat="1" x14ac:dyDescent="0.25">
      <c r="BG269" s="84"/>
      <c r="BH269" s="81"/>
      <c r="BI269" s="81"/>
      <c r="BK269" s="81"/>
      <c r="BL269" s="81"/>
      <c r="BM269" s="81"/>
      <c r="BN269" s="81"/>
      <c r="BO269" s="81"/>
      <c r="BP269" s="81"/>
      <c r="BQ269" s="81"/>
      <c r="BR269" s="81"/>
      <c r="BS269" s="81"/>
      <c r="BT269" s="81"/>
      <c r="BU269" s="81"/>
      <c r="BV269" s="81"/>
      <c r="BW269" s="81"/>
      <c r="BX269" s="81"/>
      <c r="BY269" s="81"/>
      <c r="BZ269" s="81"/>
      <c r="CA269" s="82"/>
      <c r="CB269" s="82"/>
      <c r="CC269" s="82"/>
      <c r="CD269" s="82"/>
      <c r="CE269" s="82"/>
    </row>
    <row r="270" spans="59:84" s="77" customFormat="1" x14ac:dyDescent="0.25">
      <c r="BG270" s="84"/>
      <c r="BH270" s="81"/>
      <c r="BI270" s="81"/>
      <c r="BK270" s="81"/>
      <c r="BL270" s="81"/>
      <c r="BM270" s="81"/>
      <c r="BN270" s="81"/>
      <c r="BO270" s="81"/>
      <c r="BP270" s="81"/>
      <c r="BQ270" s="81"/>
      <c r="BR270" s="81"/>
      <c r="BS270" s="81"/>
      <c r="BT270" s="81"/>
      <c r="BU270" s="81"/>
      <c r="BV270" s="81"/>
      <c r="BW270" s="81"/>
      <c r="BX270" s="81"/>
      <c r="BY270" s="81"/>
      <c r="BZ270" s="81"/>
      <c r="CA270" s="82"/>
      <c r="CB270" s="82"/>
      <c r="CC270" s="82"/>
      <c r="CD270" s="82"/>
      <c r="CE270" s="82"/>
    </row>
    <row r="271" spans="59:84" s="77" customFormat="1" x14ac:dyDescent="0.25">
      <c r="BG271" s="84"/>
      <c r="BH271" s="81"/>
      <c r="BI271" s="81"/>
      <c r="BK271" s="81"/>
      <c r="BL271" s="81"/>
      <c r="BM271" s="81"/>
      <c r="BN271" s="81"/>
      <c r="BO271" s="81"/>
      <c r="BP271" s="81"/>
      <c r="BQ271" s="81"/>
      <c r="BR271" s="81"/>
      <c r="BS271" s="81"/>
      <c r="BT271" s="81"/>
      <c r="BU271" s="81"/>
      <c r="BV271" s="81"/>
      <c r="BW271" s="81"/>
      <c r="BX271" s="81"/>
      <c r="BY271" s="81"/>
      <c r="BZ271" s="81"/>
      <c r="CA271" s="82"/>
      <c r="CB271" s="82"/>
      <c r="CC271" s="82"/>
      <c r="CD271" s="82"/>
      <c r="CE271" s="82"/>
    </row>
    <row r="272" spans="59:84" s="77" customFormat="1" x14ac:dyDescent="0.25">
      <c r="BG272" s="84"/>
      <c r="BH272" s="81"/>
      <c r="BI272" s="81"/>
      <c r="BK272" s="81"/>
      <c r="BL272" s="81"/>
      <c r="BM272" s="81"/>
      <c r="BN272" s="81"/>
      <c r="BO272" s="81"/>
      <c r="BP272" s="81"/>
      <c r="BQ272" s="81"/>
      <c r="BR272" s="81"/>
      <c r="BS272" s="81"/>
      <c r="BT272" s="81"/>
      <c r="BU272" s="81"/>
      <c r="BV272" s="81"/>
      <c r="BW272" s="81"/>
      <c r="BX272" s="81"/>
      <c r="BY272" s="81"/>
      <c r="BZ272" s="81"/>
      <c r="CA272" s="82"/>
      <c r="CB272" s="82"/>
      <c r="CC272" s="82"/>
      <c r="CD272" s="82"/>
      <c r="CE272" s="82"/>
    </row>
    <row r="273" spans="59:84" s="77" customFormat="1" x14ac:dyDescent="0.25">
      <c r="BG273" s="84"/>
      <c r="BH273" s="81"/>
      <c r="BI273" s="81"/>
      <c r="BK273" s="81"/>
      <c r="BL273" s="81"/>
      <c r="BM273" s="81"/>
      <c r="BN273" s="81"/>
      <c r="BO273" s="81"/>
      <c r="BP273" s="81"/>
      <c r="BQ273" s="81"/>
      <c r="BR273" s="81"/>
      <c r="BS273" s="81"/>
      <c r="BT273" s="81"/>
      <c r="BU273" s="81"/>
      <c r="BV273" s="81"/>
      <c r="BW273" s="81"/>
      <c r="BX273" s="81"/>
      <c r="BY273" s="81"/>
      <c r="BZ273" s="81"/>
      <c r="CA273" s="82"/>
      <c r="CB273" s="82"/>
      <c r="CC273" s="82"/>
      <c r="CD273" s="82"/>
      <c r="CE273" s="82"/>
    </row>
    <row r="274" spans="59:84" x14ac:dyDescent="0.25">
      <c r="BG274" s="84"/>
      <c r="BJ274" s="77"/>
      <c r="BK274" s="81"/>
      <c r="CF274" s="81"/>
    </row>
    <row r="275" spans="59:84" x14ac:dyDescent="0.25">
      <c r="BJ275" s="77"/>
      <c r="BK275" s="81"/>
      <c r="CF275" s="81"/>
    </row>
    <row r="276" spans="59:84" x14ac:dyDescent="0.25">
      <c r="BJ276" s="77"/>
      <c r="BK276" s="81"/>
      <c r="CF276" s="81"/>
    </row>
    <row r="277" spans="59:84" x14ac:dyDescent="0.25">
      <c r="BJ277" s="77"/>
      <c r="BK277" s="81"/>
      <c r="CF277" s="81"/>
    </row>
    <row r="278" spans="59:84" s="77" customFormat="1" x14ac:dyDescent="0.25">
      <c r="BG278" s="81">
        <v>17</v>
      </c>
      <c r="BH278" s="81"/>
      <c r="BI278" s="81"/>
      <c r="BK278" s="81"/>
      <c r="BL278" s="81"/>
      <c r="BM278" s="81"/>
      <c r="BN278" s="81"/>
      <c r="BO278" s="81"/>
      <c r="BP278" s="81"/>
      <c r="BQ278" s="81"/>
      <c r="BR278" s="81"/>
      <c r="BS278" s="81"/>
      <c r="BT278" s="81"/>
      <c r="BU278" s="81"/>
      <c r="BV278" s="81"/>
      <c r="BW278" s="81"/>
      <c r="BX278" s="81"/>
      <c r="BY278" s="81"/>
      <c r="BZ278" s="81"/>
      <c r="CA278" s="82"/>
      <c r="CB278" s="82"/>
      <c r="CC278" s="82"/>
      <c r="CD278" s="82"/>
      <c r="CE278" s="82"/>
    </row>
    <row r="279" spans="59:84" s="77" customFormat="1" x14ac:dyDescent="0.25">
      <c r="BG279" s="81"/>
      <c r="BH279" s="51" t="s">
        <v>2</v>
      </c>
      <c r="BI279" s="51" t="s">
        <v>3</v>
      </c>
      <c r="BK279" s="81"/>
      <c r="BL279" s="81"/>
      <c r="BM279" s="81"/>
      <c r="BN279" s="81"/>
      <c r="BO279" s="81"/>
      <c r="BP279" s="81"/>
      <c r="BQ279" s="81"/>
      <c r="BR279" s="81"/>
      <c r="BS279" s="81"/>
      <c r="BT279" s="81"/>
      <c r="BU279" s="81"/>
      <c r="BV279" s="81"/>
      <c r="BW279" s="81"/>
      <c r="BX279" s="81"/>
      <c r="BY279" s="81"/>
      <c r="BZ279" s="81"/>
      <c r="CA279" s="82"/>
      <c r="CB279" s="82"/>
      <c r="CC279" s="82"/>
      <c r="CD279" s="82"/>
      <c r="CE279" s="82"/>
    </row>
    <row r="280" spans="59:84" s="77" customFormat="1" x14ac:dyDescent="0.25">
      <c r="BG280" s="76" t="s">
        <v>110</v>
      </c>
      <c r="BH280" s="83">
        <v>0.34065934065934067</v>
      </c>
      <c r="BI280" s="83">
        <v>0.65934065934065933</v>
      </c>
      <c r="BK280" s="81"/>
      <c r="BL280" s="81"/>
      <c r="BM280" s="81"/>
      <c r="BN280" s="81"/>
      <c r="BO280" s="81"/>
      <c r="BP280" s="81"/>
      <c r="BQ280" s="81"/>
      <c r="BR280" s="81"/>
      <c r="BS280" s="81"/>
      <c r="BT280" s="81"/>
      <c r="BU280" s="81"/>
      <c r="BV280" s="81"/>
      <c r="BW280" s="81"/>
      <c r="BX280" s="81"/>
      <c r="BY280" s="81"/>
      <c r="BZ280" s="81"/>
      <c r="CA280" s="82"/>
      <c r="CB280" s="82"/>
      <c r="CC280" s="82"/>
      <c r="CD280" s="82"/>
      <c r="CE280" s="82"/>
    </row>
    <row r="281" spans="59:84" s="77" customFormat="1" x14ac:dyDescent="0.25">
      <c r="BG281" s="76"/>
      <c r="BH281" s="83"/>
      <c r="BI281" s="83"/>
      <c r="BK281" s="81"/>
      <c r="BL281" s="81"/>
      <c r="BM281" s="81"/>
      <c r="BN281" s="81"/>
      <c r="BO281" s="81"/>
      <c r="BP281" s="81"/>
      <c r="BQ281" s="81"/>
      <c r="BR281" s="81"/>
      <c r="BS281" s="81"/>
      <c r="BT281" s="81"/>
      <c r="BU281" s="81"/>
      <c r="BV281" s="81"/>
      <c r="BW281" s="81"/>
      <c r="BX281" s="81"/>
      <c r="BY281" s="81"/>
      <c r="BZ281" s="81"/>
      <c r="CA281" s="82"/>
      <c r="CB281" s="82"/>
      <c r="CC281" s="82"/>
      <c r="CD281" s="82"/>
      <c r="CE281" s="82"/>
    </row>
    <row r="282" spans="59:84" s="77" customFormat="1" x14ac:dyDescent="0.25">
      <c r="BG282" s="76"/>
      <c r="BH282" s="83"/>
      <c r="BI282" s="83"/>
      <c r="BK282" s="81"/>
      <c r="BL282" s="81"/>
      <c r="BM282" s="81"/>
      <c r="BN282" s="81"/>
      <c r="BO282" s="81"/>
      <c r="BP282" s="81"/>
      <c r="BQ282" s="81"/>
      <c r="BR282" s="81"/>
      <c r="BS282" s="81"/>
      <c r="BT282" s="81"/>
      <c r="BU282" s="81"/>
      <c r="BV282" s="81"/>
      <c r="BW282" s="81"/>
      <c r="BX282" s="81"/>
      <c r="BY282" s="81"/>
      <c r="BZ282" s="81"/>
      <c r="CA282" s="82"/>
      <c r="CB282" s="82"/>
      <c r="CC282" s="82"/>
      <c r="CD282" s="82"/>
      <c r="CE282" s="82"/>
    </row>
    <row r="283" spans="59:84" s="77" customFormat="1" x14ac:dyDescent="0.25">
      <c r="BG283" s="76"/>
      <c r="BH283" s="83"/>
      <c r="BI283" s="83"/>
      <c r="BK283" s="81"/>
      <c r="BL283" s="81"/>
      <c r="BM283" s="81"/>
      <c r="BN283" s="81"/>
      <c r="BO283" s="81"/>
      <c r="BP283" s="81"/>
      <c r="BQ283" s="81"/>
      <c r="BR283" s="81"/>
      <c r="BS283" s="81"/>
      <c r="BT283" s="81"/>
      <c r="BU283" s="81"/>
      <c r="BV283" s="81"/>
      <c r="BW283" s="81"/>
      <c r="BX283" s="81"/>
      <c r="BY283" s="81"/>
      <c r="BZ283" s="81"/>
      <c r="CA283" s="82"/>
      <c r="CB283" s="82"/>
      <c r="CC283" s="82"/>
      <c r="CD283" s="82"/>
      <c r="CE283" s="82"/>
    </row>
    <row r="284" spans="59:84" s="77" customFormat="1" x14ac:dyDescent="0.25">
      <c r="BG284" s="84"/>
      <c r="BH284" s="81"/>
      <c r="BI284" s="81"/>
      <c r="BK284" s="81"/>
      <c r="BL284" s="81"/>
      <c r="BM284" s="81"/>
      <c r="BN284" s="81"/>
      <c r="BO284" s="81"/>
      <c r="BP284" s="81"/>
      <c r="BQ284" s="81"/>
      <c r="BR284" s="81"/>
      <c r="BS284" s="81"/>
      <c r="BT284" s="81"/>
      <c r="BU284" s="81"/>
      <c r="BV284" s="81"/>
      <c r="BW284" s="81"/>
      <c r="BX284" s="81"/>
      <c r="BY284" s="81"/>
      <c r="BZ284" s="81"/>
      <c r="CA284" s="82"/>
      <c r="CB284" s="82"/>
      <c r="CC284" s="82"/>
      <c r="CD284" s="82"/>
      <c r="CE284" s="82"/>
    </row>
    <row r="285" spans="59:84" s="77" customFormat="1" x14ac:dyDescent="0.25">
      <c r="BG285" s="84"/>
      <c r="BH285" s="81"/>
      <c r="BI285" s="81"/>
      <c r="BK285" s="81"/>
      <c r="BL285" s="81"/>
      <c r="BM285" s="81"/>
      <c r="BN285" s="81"/>
      <c r="BO285" s="81"/>
      <c r="BP285" s="81"/>
      <c r="BQ285" s="81"/>
      <c r="BR285" s="81"/>
      <c r="BS285" s="81"/>
      <c r="BT285" s="81"/>
      <c r="BU285" s="81"/>
      <c r="BV285" s="81"/>
      <c r="BW285" s="81"/>
      <c r="BX285" s="81"/>
      <c r="BY285" s="81"/>
      <c r="BZ285" s="81"/>
      <c r="CA285" s="82"/>
      <c r="CB285" s="82"/>
      <c r="CC285" s="82"/>
      <c r="CD285" s="82"/>
      <c r="CE285" s="82"/>
    </row>
    <row r="286" spans="59:84" s="77" customFormat="1" x14ac:dyDescent="0.25">
      <c r="BG286" s="84"/>
      <c r="BH286" s="81"/>
      <c r="BI286" s="81"/>
      <c r="BK286" s="81"/>
      <c r="BL286" s="81"/>
      <c r="BM286" s="81"/>
      <c r="BN286" s="81"/>
      <c r="BO286" s="81"/>
      <c r="BP286" s="81"/>
      <c r="BQ286" s="81"/>
      <c r="BR286" s="81"/>
      <c r="BS286" s="81"/>
      <c r="BT286" s="81"/>
      <c r="BU286" s="81"/>
      <c r="BV286" s="81"/>
      <c r="BW286" s="81"/>
      <c r="BX286" s="81"/>
      <c r="BY286" s="81"/>
      <c r="BZ286" s="81"/>
      <c r="CA286" s="82"/>
      <c r="CB286" s="82"/>
      <c r="CC286" s="82"/>
      <c r="CD286" s="82"/>
      <c r="CE286" s="82"/>
    </row>
    <row r="287" spans="59:84" s="77" customFormat="1" x14ac:dyDescent="0.25">
      <c r="BG287" s="84"/>
      <c r="BH287" s="81"/>
      <c r="BI287" s="81"/>
      <c r="BK287" s="81"/>
      <c r="BL287" s="81"/>
      <c r="BM287" s="81"/>
      <c r="BN287" s="81"/>
      <c r="BO287" s="81"/>
      <c r="BP287" s="81"/>
      <c r="BQ287" s="81"/>
      <c r="BR287" s="81"/>
      <c r="BS287" s="81"/>
      <c r="BT287" s="81"/>
      <c r="BU287" s="81"/>
      <c r="BV287" s="81"/>
      <c r="BW287" s="81"/>
      <c r="BX287" s="81"/>
      <c r="BY287" s="81"/>
      <c r="BZ287" s="81"/>
      <c r="CA287" s="82"/>
      <c r="CB287" s="82"/>
      <c r="CC287" s="82"/>
      <c r="CD287" s="82"/>
      <c r="CE287" s="82"/>
    </row>
    <row r="288" spans="59:84" s="77" customFormat="1" x14ac:dyDescent="0.25">
      <c r="BG288" s="84"/>
      <c r="BH288" s="81"/>
      <c r="BI288" s="81"/>
      <c r="BK288" s="81"/>
      <c r="BL288" s="81"/>
      <c r="BM288" s="81"/>
      <c r="BN288" s="81"/>
      <c r="BO288" s="81"/>
      <c r="BP288" s="81"/>
      <c r="BQ288" s="81"/>
      <c r="BR288" s="81"/>
      <c r="BS288" s="81"/>
      <c r="BT288" s="81"/>
      <c r="BU288" s="81"/>
      <c r="BV288" s="81"/>
      <c r="BW288" s="81"/>
      <c r="BX288" s="81"/>
      <c r="BY288" s="81"/>
      <c r="BZ288" s="81"/>
      <c r="CA288" s="82"/>
      <c r="CB288" s="82"/>
      <c r="CC288" s="82"/>
      <c r="CD288" s="82"/>
      <c r="CE288" s="82"/>
    </row>
    <row r="289" spans="59:84" s="77" customFormat="1" x14ac:dyDescent="0.25">
      <c r="BG289" s="84"/>
      <c r="BH289" s="81"/>
      <c r="BI289" s="81"/>
      <c r="BK289" s="81"/>
      <c r="BL289" s="81"/>
      <c r="BM289" s="81"/>
      <c r="BN289" s="81"/>
      <c r="BO289" s="81"/>
      <c r="BP289" s="81"/>
      <c r="BQ289" s="81"/>
      <c r="BR289" s="81"/>
      <c r="BS289" s="81"/>
      <c r="BT289" s="81"/>
      <c r="BU289" s="81"/>
      <c r="BV289" s="81"/>
      <c r="BW289" s="81"/>
      <c r="BX289" s="81"/>
      <c r="BY289" s="81"/>
      <c r="BZ289" s="81"/>
      <c r="CA289" s="82"/>
      <c r="CB289" s="82"/>
      <c r="CC289" s="82"/>
      <c r="CD289" s="82"/>
      <c r="CE289" s="82"/>
    </row>
    <row r="290" spans="59:84" s="77" customFormat="1" x14ac:dyDescent="0.25">
      <c r="BG290" s="84"/>
      <c r="BH290" s="81"/>
      <c r="BI290" s="81"/>
      <c r="BK290" s="81"/>
      <c r="BL290" s="81"/>
      <c r="BM290" s="81"/>
      <c r="BN290" s="81"/>
      <c r="BO290" s="81"/>
      <c r="BP290" s="81"/>
      <c r="BQ290" s="81"/>
      <c r="BR290" s="81"/>
      <c r="BS290" s="81"/>
      <c r="BT290" s="81"/>
      <c r="BU290" s="81"/>
      <c r="BV290" s="81"/>
      <c r="BW290" s="81"/>
      <c r="BX290" s="81"/>
      <c r="BY290" s="81"/>
      <c r="BZ290" s="81"/>
      <c r="CA290" s="82"/>
      <c r="CB290" s="82"/>
      <c r="CC290" s="82"/>
      <c r="CD290" s="82"/>
      <c r="CE290" s="82"/>
    </row>
    <row r="291" spans="59:84" s="77" customFormat="1" x14ac:dyDescent="0.25">
      <c r="BG291" s="84"/>
      <c r="BH291" s="81"/>
      <c r="BI291" s="81"/>
      <c r="BK291" s="81"/>
      <c r="BL291" s="81"/>
      <c r="BM291" s="81"/>
      <c r="BN291" s="81"/>
      <c r="BO291" s="81"/>
      <c r="BP291" s="81"/>
      <c r="BQ291" s="81"/>
      <c r="BR291" s="81"/>
      <c r="BS291" s="81"/>
      <c r="BT291" s="81"/>
      <c r="BU291" s="81"/>
      <c r="BV291" s="81"/>
      <c r="BW291" s="81"/>
      <c r="BX291" s="81"/>
      <c r="BY291" s="81"/>
      <c r="BZ291" s="81"/>
      <c r="CA291" s="82"/>
      <c r="CB291" s="82"/>
      <c r="CC291" s="82"/>
      <c r="CD291" s="82"/>
      <c r="CE291" s="82"/>
    </row>
    <row r="292" spans="59:84" x14ac:dyDescent="0.25">
      <c r="BG292" s="84"/>
      <c r="BJ292" s="77"/>
      <c r="BK292" s="81"/>
      <c r="CF292" s="81"/>
    </row>
    <row r="293" spans="59:84" x14ac:dyDescent="0.25">
      <c r="BJ293" s="77"/>
      <c r="BK293" s="81"/>
      <c r="CF293" s="81"/>
    </row>
    <row r="294" spans="59:84" x14ac:dyDescent="0.25">
      <c r="BJ294" s="77"/>
      <c r="BK294" s="81"/>
      <c r="CF294" s="81"/>
    </row>
    <row r="295" spans="59:84" x14ac:dyDescent="0.25">
      <c r="BJ295" s="77"/>
      <c r="BK295" s="81"/>
      <c r="CF295" s="81"/>
    </row>
    <row r="296" spans="59:84" s="77" customFormat="1" x14ac:dyDescent="0.25">
      <c r="BG296" s="81">
        <v>18</v>
      </c>
      <c r="BH296" s="81"/>
      <c r="BI296" s="81"/>
      <c r="BK296" s="81"/>
      <c r="BL296" s="81"/>
      <c r="BM296" s="81"/>
      <c r="BN296" s="81"/>
      <c r="BO296" s="81"/>
      <c r="BP296" s="81"/>
      <c r="BQ296" s="81"/>
      <c r="BR296" s="81"/>
      <c r="BS296" s="81"/>
      <c r="BT296" s="81"/>
      <c r="BU296" s="81"/>
      <c r="BV296" s="81"/>
      <c r="BW296" s="81"/>
      <c r="BX296" s="81"/>
      <c r="BY296" s="81"/>
      <c r="BZ296" s="81"/>
      <c r="CA296" s="82"/>
      <c r="CB296" s="82"/>
      <c r="CC296" s="82"/>
      <c r="CD296" s="82"/>
      <c r="CE296" s="82"/>
    </row>
    <row r="297" spans="59:84" s="77" customFormat="1" x14ac:dyDescent="0.25">
      <c r="BG297" s="81"/>
      <c r="BH297" s="51" t="s">
        <v>2</v>
      </c>
      <c r="BI297" s="51" t="s">
        <v>3</v>
      </c>
      <c r="BK297" s="81"/>
      <c r="BL297" s="81"/>
      <c r="BM297" s="81"/>
      <c r="BN297" s="81"/>
      <c r="BO297" s="81"/>
      <c r="BP297" s="81"/>
      <c r="BQ297" s="81"/>
      <c r="BR297" s="81"/>
      <c r="BS297" s="81"/>
      <c r="BT297" s="81"/>
      <c r="BU297" s="81"/>
      <c r="BV297" s="81"/>
      <c r="BW297" s="81"/>
      <c r="BX297" s="81"/>
      <c r="BY297" s="81"/>
      <c r="BZ297" s="81"/>
      <c r="CA297" s="82"/>
      <c r="CB297" s="82"/>
      <c r="CC297" s="82"/>
      <c r="CD297" s="82"/>
      <c r="CE297" s="82"/>
    </row>
    <row r="298" spans="59:84" s="77" customFormat="1" x14ac:dyDescent="0.25">
      <c r="BG298" s="76" t="s">
        <v>111</v>
      </c>
      <c r="BH298" s="83">
        <v>0.91269841269841268</v>
      </c>
      <c r="BI298" s="83">
        <v>8.7301587301587297E-2</v>
      </c>
      <c r="BK298" s="81"/>
      <c r="BL298" s="81"/>
      <c r="BM298" s="81"/>
      <c r="BN298" s="81"/>
      <c r="BO298" s="81"/>
      <c r="BP298" s="81"/>
      <c r="BQ298" s="81"/>
      <c r="BR298" s="81"/>
      <c r="BS298" s="81"/>
      <c r="BT298" s="81"/>
      <c r="BU298" s="81"/>
      <c r="BV298" s="81"/>
      <c r="BW298" s="81"/>
      <c r="BX298" s="81"/>
      <c r="BY298" s="81"/>
      <c r="BZ298" s="81"/>
      <c r="CA298" s="82"/>
      <c r="CB298" s="82"/>
      <c r="CC298" s="82"/>
      <c r="CD298" s="82"/>
      <c r="CE298" s="82"/>
    </row>
    <row r="299" spans="59:84" s="77" customFormat="1" x14ac:dyDescent="0.25">
      <c r="BG299" s="76"/>
      <c r="BH299" s="83"/>
      <c r="BI299" s="83"/>
      <c r="BK299" s="81"/>
      <c r="BL299" s="81"/>
      <c r="BM299" s="81"/>
      <c r="BN299" s="81"/>
      <c r="BO299" s="81"/>
      <c r="BP299" s="81"/>
      <c r="BQ299" s="81"/>
      <c r="BR299" s="81"/>
      <c r="BS299" s="81"/>
      <c r="BT299" s="81"/>
      <c r="BU299" s="81"/>
      <c r="BV299" s="81"/>
      <c r="BW299" s="81"/>
      <c r="BX299" s="81"/>
      <c r="BY299" s="81"/>
      <c r="BZ299" s="81"/>
      <c r="CA299" s="82"/>
      <c r="CB299" s="82"/>
      <c r="CC299" s="82"/>
      <c r="CD299" s="82"/>
      <c r="CE299" s="82"/>
    </row>
    <row r="300" spans="59:84" s="77" customFormat="1" x14ac:dyDescent="0.25">
      <c r="BG300" s="76"/>
      <c r="BH300" s="83"/>
      <c r="BI300" s="83"/>
      <c r="BK300" s="81"/>
      <c r="BL300" s="81"/>
      <c r="BM300" s="81"/>
      <c r="BN300" s="81"/>
      <c r="BO300" s="81"/>
      <c r="BP300" s="81"/>
      <c r="BQ300" s="81"/>
      <c r="BR300" s="81"/>
      <c r="BS300" s="81"/>
      <c r="BT300" s="81"/>
      <c r="BU300" s="81"/>
      <c r="BV300" s="81"/>
      <c r="BW300" s="81"/>
      <c r="BX300" s="81"/>
      <c r="BY300" s="81"/>
      <c r="BZ300" s="81"/>
      <c r="CA300" s="82"/>
      <c r="CB300" s="82"/>
      <c r="CC300" s="82"/>
      <c r="CD300" s="82"/>
      <c r="CE300" s="82"/>
    </row>
    <row r="301" spans="59:84" s="77" customFormat="1" x14ac:dyDescent="0.25">
      <c r="BG301" s="84"/>
      <c r="BH301" s="81"/>
      <c r="BI301" s="81"/>
      <c r="BK301" s="81"/>
      <c r="BL301" s="81"/>
      <c r="BM301" s="81"/>
      <c r="BN301" s="81"/>
      <c r="BO301" s="81"/>
      <c r="BP301" s="81"/>
      <c r="BQ301" s="81"/>
      <c r="BR301" s="81"/>
      <c r="BS301" s="81"/>
      <c r="BT301" s="81"/>
      <c r="BU301" s="81"/>
      <c r="BV301" s="81"/>
      <c r="BW301" s="81"/>
      <c r="BX301" s="81"/>
      <c r="BY301" s="81"/>
      <c r="BZ301" s="81"/>
      <c r="CA301" s="82"/>
      <c r="CB301" s="82"/>
      <c r="CC301" s="82"/>
      <c r="CD301" s="82"/>
      <c r="CE301" s="82"/>
    </row>
    <row r="302" spans="59:84" s="77" customFormat="1" x14ac:dyDescent="0.25">
      <c r="BG302" s="84"/>
      <c r="BH302" s="81"/>
      <c r="BI302" s="81"/>
      <c r="BK302" s="81"/>
      <c r="BL302" s="81"/>
      <c r="BM302" s="81"/>
      <c r="BN302" s="81"/>
      <c r="BO302" s="81"/>
      <c r="BP302" s="81"/>
      <c r="BQ302" s="81"/>
      <c r="BR302" s="81"/>
      <c r="BS302" s="81"/>
      <c r="BT302" s="81"/>
      <c r="BU302" s="81"/>
      <c r="BV302" s="81"/>
      <c r="BW302" s="81"/>
      <c r="BX302" s="81"/>
      <c r="BY302" s="81"/>
      <c r="BZ302" s="81"/>
      <c r="CA302" s="82"/>
      <c r="CB302" s="82"/>
      <c r="CC302" s="82"/>
      <c r="CD302" s="82"/>
      <c r="CE302" s="82"/>
    </row>
    <row r="303" spans="59:84" s="77" customFormat="1" x14ac:dyDescent="0.25">
      <c r="BG303" s="84"/>
      <c r="BH303" s="81"/>
      <c r="BI303" s="81"/>
      <c r="BK303" s="81"/>
      <c r="BL303" s="81"/>
      <c r="BM303" s="81"/>
      <c r="BN303" s="81"/>
      <c r="BO303" s="81"/>
      <c r="BP303" s="81"/>
      <c r="BQ303" s="81"/>
      <c r="BR303" s="81"/>
      <c r="BS303" s="81"/>
      <c r="BT303" s="81"/>
      <c r="BU303" s="81"/>
      <c r="BV303" s="81"/>
      <c r="BW303" s="81"/>
      <c r="BX303" s="81"/>
      <c r="BY303" s="81"/>
      <c r="BZ303" s="81"/>
      <c r="CA303" s="82"/>
      <c r="CB303" s="82"/>
      <c r="CC303" s="82"/>
      <c r="CD303" s="82"/>
      <c r="CE303" s="82"/>
    </row>
    <row r="304" spans="59:84" s="77" customFormat="1" x14ac:dyDescent="0.25">
      <c r="BG304" s="84"/>
      <c r="BH304" s="81"/>
      <c r="BI304" s="81"/>
      <c r="BK304" s="81"/>
      <c r="BL304" s="81"/>
      <c r="BM304" s="81"/>
      <c r="BN304" s="81"/>
      <c r="BO304" s="81"/>
      <c r="BP304" s="81"/>
      <c r="BQ304" s="81"/>
      <c r="BR304" s="81"/>
      <c r="BS304" s="81"/>
      <c r="BT304" s="81"/>
      <c r="BU304" s="81"/>
      <c r="BV304" s="81"/>
      <c r="BW304" s="81"/>
      <c r="BX304" s="81"/>
      <c r="BY304" s="81"/>
      <c r="BZ304" s="81"/>
      <c r="CA304" s="82"/>
      <c r="CB304" s="82"/>
      <c r="CC304" s="82"/>
      <c r="CD304" s="82"/>
      <c r="CE304" s="82"/>
    </row>
    <row r="305" spans="59:84" s="77" customFormat="1" x14ac:dyDescent="0.25">
      <c r="BG305" s="84"/>
      <c r="BH305" s="81"/>
      <c r="BI305" s="81"/>
      <c r="BK305" s="81"/>
      <c r="BL305" s="81"/>
      <c r="BM305" s="81"/>
      <c r="BN305" s="81"/>
      <c r="BO305" s="81"/>
      <c r="BP305" s="81"/>
      <c r="BQ305" s="81"/>
      <c r="BR305" s="81"/>
      <c r="BS305" s="81"/>
      <c r="BT305" s="81"/>
      <c r="BU305" s="81"/>
      <c r="BV305" s="81"/>
      <c r="BW305" s="81"/>
      <c r="BX305" s="81"/>
      <c r="BY305" s="81"/>
      <c r="BZ305" s="81"/>
      <c r="CA305" s="82"/>
      <c r="CB305" s="82"/>
      <c r="CC305" s="82"/>
      <c r="CD305" s="82"/>
      <c r="CE305" s="82"/>
    </row>
    <row r="306" spans="59:84" s="77" customFormat="1" x14ac:dyDescent="0.25">
      <c r="BG306" s="84"/>
      <c r="BH306" s="81"/>
      <c r="BI306" s="81"/>
      <c r="BK306" s="81"/>
      <c r="BL306" s="81"/>
      <c r="BM306" s="81"/>
      <c r="BN306" s="81"/>
      <c r="BO306" s="81"/>
      <c r="BP306" s="81"/>
      <c r="BQ306" s="81"/>
      <c r="BR306" s="81"/>
      <c r="BS306" s="81"/>
      <c r="BT306" s="81"/>
      <c r="BU306" s="81"/>
      <c r="BV306" s="81"/>
      <c r="BW306" s="81"/>
      <c r="BX306" s="81"/>
      <c r="BY306" s="81"/>
      <c r="BZ306" s="81"/>
      <c r="CA306" s="82"/>
      <c r="CB306" s="82"/>
      <c r="CC306" s="82"/>
      <c r="CD306" s="82"/>
      <c r="CE306" s="82"/>
    </row>
    <row r="307" spans="59:84" s="77" customFormat="1" x14ac:dyDescent="0.25">
      <c r="BG307" s="84"/>
      <c r="BH307" s="81"/>
      <c r="BI307" s="81"/>
      <c r="BK307" s="81"/>
      <c r="BL307" s="81"/>
      <c r="BM307" s="81"/>
      <c r="BN307" s="81"/>
      <c r="BO307" s="81"/>
      <c r="BP307" s="81"/>
      <c r="BQ307" s="81"/>
      <c r="BR307" s="81"/>
      <c r="BS307" s="81"/>
      <c r="BT307" s="81"/>
      <c r="BU307" s="81"/>
      <c r="BV307" s="81"/>
      <c r="BW307" s="81"/>
      <c r="BX307" s="81"/>
      <c r="BY307" s="81"/>
      <c r="BZ307" s="81"/>
      <c r="CA307" s="82"/>
      <c r="CB307" s="82"/>
      <c r="CC307" s="82"/>
      <c r="CD307" s="82"/>
      <c r="CE307" s="82"/>
    </row>
    <row r="308" spans="59:84" s="77" customFormat="1" x14ac:dyDescent="0.25">
      <c r="BG308" s="84"/>
      <c r="BH308" s="81"/>
      <c r="BI308" s="81"/>
      <c r="BK308" s="81"/>
      <c r="BL308" s="81"/>
      <c r="BM308" s="81"/>
      <c r="BN308" s="81"/>
      <c r="BO308" s="81"/>
      <c r="BP308" s="81"/>
      <c r="BQ308" s="81"/>
      <c r="BR308" s="81"/>
      <c r="BS308" s="81"/>
      <c r="BT308" s="81"/>
      <c r="BU308" s="81"/>
      <c r="BV308" s="81"/>
      <c r="BW308" s="81"/>
      <c r="BX308" s="81"/>
      <c r="BY308" s="81"/>
      <c r="BZ308" s="81"/>
      <c r="CA308" s="82"/>
      <c r="CB308" s="82"/>
      <c r="CC308" s="82"/>
      <c r="CD308" s="82"/>
      <c r="CE308" s="82"/>
    </row>
    <row r="309" spans="59:84" s="77" customFormat="1" x14ac:dyDescent="0.25">
      <c r="BG309" s="84"/>
      <c r="BH309" s="81"/>
      <c r="BI309" s="81"/>
      <c r="BK309" s="81"/>
      <c r="BL309" s="81"/>
      <c r="BM309" s="81"/>
      <c r="BN309" s="81"/>
      <c r="BO309" s="81"/>
      <c r="BP309" s="81"/>
      <c r="BQ309" s="81"/>
      <c r="BR309" s="81"/>
      <c r="BS309" s="81"/>
      <c r="BT309" s="81"/>
      <c r="BU309" s="81"/>
      <c r="BV309" s="81"/>
      <c r="BW309" s="81"/>
      <c r="BX309" s="81"/>
      <c r="BY309" s="81"/>
      <c r="BZ309" s="81"/>
      <c r="CA309" s="82"/>
      <c r="CB309" s="82"/>
      <c r="CC309" s="82"/>
      <c r="CD309" s="82"/>
      <c r="CE309" s="82"/>
    </row>
    <row r="310" spans="59:84" x14ac:dyDescent="0.25">
      <c r="BG310" s="84"/>
      <c r="BJ310" s="77"/>
      <c r="BK310" s="81"/>
      <c r="CF310" s="81"/>
    </row>
    <row r="311" spans="59:84" x14ac:dyDescent="0.25">
      <c r="BJ311" s="77"/>
      <c r="BK311" s="81"/>
      <c r="CF311" s="81"/>
    </row>
    <row r="312" spans="59:84" x14ac:dyDescent="0.25">
      <c r="BJ312" s="77"/>
      <c r="BK312" s="81"/>
      <c r="CF312" s="81"/>
    </row>
    <row r="313" spans="59:84" x14ac:dyDescent="0.25">
      <c r="BJ313" s="77"/>
      <c r="BK313" s="81"/>
      <c r="CF313" s="81"/>
    </row>
    <row r="314" spans="59:84" s="77" customFormat="1" x14ac:dyDescent="0.25">
      <c r="BG314" s="81">
        <v>19</v>
      </c>
      <c r="BH314" s="81"/>
      <c r="BI314" s="81"/>
      <c r="BK314" s="81"/>
      <c r="BL314" s="81"/>
      <c r="BM314" s="81"/>
      <c r="BN314" s="81"/>
      <c r="BO314" s="81"/>
      <c r="BP314" s="81"/>
      <c r="BQ314" s="81"/>
      <c r="BR314" s="81"/>
      <c r="BS314" s="81"/>
      <c r="BT314" s="81"/>
      <c r="BU314" s="81"/>
      <c r="BV314" s="81"/>
      <c r="BW314" s="81"/>
      <c r="BX314" s="81"/>
      <c r="BY314" s="81"/>
      <c r="BZ314" s="81"/>
      <c r="CA314" s="82"/>
      <c r="CB314" s="82"/>
      <c r="CC314" s="82"/>
      <c r="CD314" s="82"/>
      <c r="CE314" s="82"/>
    </row>
    <row r="315" spans="59:84" s="77" customFormat="1" x14ac:dyDescent="0.25">
      <c r="BG315" s="81"/>
      <c r="BH315" s="51" t="s">
        <v>2</v>
      </c>
      <c r="BI315" s="51" t="s">
        <v>3</v>
      </c>
      <c r="BK315" s="81"/>
      <c r="BL315" s="81"/>
      <c r="BM315" s="81"/>
      <c r="BN315" s="81"/>
      <c r="BO315" s="81"/>
      <c r="BP315" s="81"/>
      <c r="BQ315" s="81"/>
      <c r="BR315" s="81"/>
      <c r="BS315" s="81"/>
      <c r="BT315" s="81"/>
      <c r="BU315" s="81"/>
      <c r="BV315" s="81"/>
      <c r="BW315" s="81"/>
      <c r="BX315" s="81"/>
      <c r="BY315" s="81"/>
      <c r="BZ315" s="81"/>
      <c r="CA315" s="82"/>
      <c r="CB315" s="82"/>
      <c r="CC315" s="82"/>
      <c r="CD315" s="82"/>
      <c r="CE315" s="82"/>
    </row>
    <row r="316" spans="59:84" s="77" customFormat="1" x14ac:dyDescent="0.25">
      <c r="BG316" s="76" t="s">
        <v>112</v>
      </c>
      <c r="BH316" s="83">
        <v>0.61538461538461542</v>
      </c>
      <c r="BI316" s="83">
        <v>0.38461538461538464</v>
      </c>
      <c r="BK316" s="81"/>
      <c r="BL316" s="81"/>
      <c r="BM316" s="81"/>
      <c r="BN316" s="81"/>
      <c r="BO316" s="81"/>
      <c r="BP316" s="81"/>
      <c r="BQ316" s="81"/>
      <c r="BR316" s="81"/>
      <c r="BS316" s="81"/>
      <c r="BT316" s="81"/>
      <c r="BU316" s="81"/>
      <c r="BV316" s="81"/>
      <c r="BW316" s="81"/>
      <c r="BX316" s="81"/>
      <c r="BY316" s="81"/>
      <c r="BZ316" s="81"/>
      <c r="CA316" s="82"/>
      <c r="CB316" s="82"/>
      <c r="CC316" s="82"/>
      <c r="CD316" s="82"/>
      <c r="CE316" s="82"/>
    </row>
    <row r="317" spans="59:84" s="77" customFormat="1" x14ac:dyDescent="0.25">
      <c r="BG317" s="76"/>
      <c r="BH317" s="83"/>
      <c r="BI317" s="83"/>
      <c r="BK317" s="81"/>
      <c r="BL317" s="81"/>
      <c r="BM317" s="81"/>
      <c r="BN317" s="81"/>
      <c r="BO317" s="81"/>
      <c r="BP317" s="81"/>
      <c r="BQ317" s="81"/>
      <c r="BR317" s="81"/>
      <c r="BS317" s="81"/>
      <c r="BT317" s="81"/>
      <c r="BU317" s="81"/>
      <c r="BV317" s="81"/>
      <c r="BW317" s="81"/>
      <c r="BX317" s="81"/>
      <c r="BY317" s="81"/>
      <c r="BZ317" s="81"/>
      <c r="CA317" s="82"/>
      <c r="CB317" s="82"/>
      <c r="CC317" s="82"/>
      <c r="CD317" s="82"/>
      <c r="CE317" s="82"/>
    </row>
    <row r="318" spans="59:84" s="77" customFormat="1" x14ac:dyDescent="0.25">
      <c r="BG318" s="84"/>
      <c r="BH318" s="81"/>
      <c r="BI318" s="81"/>
      <c r="BK318" s="81"/>
      <c r="BL318" s="81"/>
      <c r="BM318" s="81"/>
      <c r="BN318" s="81"/>
      <c r="BO318" s="81"/>
      <c r="BP318" s="81"/>
      <c r="BQ318" s="81"/>
      <c r="BR318" s="81"/>
      <c r="BS318" s="81"/>
      <c r="BT318" s="81"/>
      <c r="BU318" s="81"/>
      <c r="BV318" s="81"/>
      <c r="BW318" s="81"/>
      <c r="BX318" s="81"/>
      <c r="BY318" s="81"/>
      <c r="BZ318" s="81"/>
      <c r="CA318" s="82"/>
      <c r="CB318" s="82"/>
      <c r="CC318" s="82"/>
      <c r="CD318" s="82"/>
      <c r="CE318" s="82"/>
    </row>
    <row r="319" spans="59:84" s="77" customFormat="1" x14ac:dyDescent="0.25">
      <c r="BG319" s="84"/>
      <c r="BH319" s="81"/>
      <c r="BI319" s="81"/>
      <c r="BK319" s="81"/>
      <c r="BL319" s="81"/>
      <c r="BM319" s="81"/>
      <c r="BN319" s="81"/>
      <c r="BO319" s="81"/>
      <c r="BP319" s="81"/>
      <c r="BQ319" s="81"/>
      <c r="BR319" s="81"/>
      <c r="BS319" s="81"/>
      <c r="BT319" s="81"/>
      <c r="BU319" s="81"/>
      <c r="BV319" s="81"/>
      <c r="BW319" s="81"/>
      <c r="BX319" s="81"/>
      <c r="BY319" s="81"/>
      <c r="BZ319" s="81"/>
      <c r="CA319" s="82"/>
      <c r="CB319" s="82"/>
      <c r="CC319" s="82"/>
      <c r="CD319" s="82"/>
      <c r="CE319" s="82"/>
    </row>
    <row r="320" spans="59:84" s="77" customFormat="1" x14ac:dyDescent="0.25">
      <c r="BG320" s="84"/>
      <c r="BH320" s="81"/>
      <c r="BI320" s="81"/>
      <c r="BK320" s="81"/>
      <c r="BL320" s="81"/>
      <c r="BM320" s="81"/>
      <c r="BN320" s="81"/>
      <c r="BO320" s="81"/>
      <c r="BP320" s="81"/>
      <c r="BQ320" s="81"/>
      <c r="BR320" s="81"/>
      <c r="BS320" s="81"/>
      <c r="BT320" s="81"/>
      <c r="BU320" s="81"/>
      <c r="BV320" s="81"/>
      <c r="BW320" s="81"/>
      <c r="BX320" s="81"/>
      <c r="BY320" s="81"/>
      <c r="BZ320" s="81"/>
      <c r="CA320" s="82"/>
      <c r="CB320" s="82"/>
      <c r="CC320" s="82"/>
      <c r="CD320" s="82"/>
      <c r="CE320" s="82"/>
    </row>
    <row r="321" spans="59:84" s="77" customFormat="1" x14ac:dyDescent="0.25">
      <c r="BG321" s="84"/>
      <c r="BH321" s="81"/>
      <c r="BI321" s="81"/>
      <c r="BK321" s="81"/>
      <c r="BL321" s="81"/>
      <c r="BM321" s="81"/>
      <c r="BN321" s="81"/>
      <c r="BO321" s="81"/>
      <c r="BP321" s="81"/>
      <c r="BQ321" s="81"/>
      <c r="BR321" s="81"/>
      <c r="BS321" s="81"/>
      <c r="BT321" s="81"/>
      <c r="BU321" s="81"/>
      <c r="BV321" s="81"/>
      <c r="BW321" s="81"/>
      <c r="BX321" s="81"/>
      <c r="BY321" s="81"/>
      <c r="BZ321" s="81"/>
      <c r="CA321" s="82"/>
      <c r="CB321" s="82"/>
      <c r="CC321" s="82"/>
      <c r="CD321" s="82"/>
      <c r="CE321" s="82"/>
    </row>
    <row r="322" spans="59:84" s="77" customFormat="1" x14ac:dyDescent="0.25">
      <c r="BG322" s="84"/>
      <c r="BH322" s="81"/>
      <c r="BI322" s="81"/>
      <c r="BK322" s="81"/>
      <c r="BL322" s="81"/>
      <c r="BM322" s="81"/>
      <c r="BN322" s="81"/>
      <c r="BO322" s="81"/>
      <c r="BP322" s="81"/>
      <c r="BQ322" s="81"/>
      <c r="BR322" s="81"/>
      <c r="BS322" s="81"/>
      <c r="BT322" s="81"/>
      <c r="BU322" s="81"/>
      <c r="BV322" s="81"/>
      <c r="BW322" s="81"/>
      <c r="BX322" s="81"/>
      <c r="BY322" s="81"/>
      <c r="BZ322" s="81"/>
      <c r="CA322" s="82"/>
      <c r="CB322" s="82"/>
      <c r="CC322" s="82"/>
      <c r="CD322" s="82"/>
      <c r="CE322" s="82"/>
    </row>
    <row r="323" spans="59:84" s="77" customFormat="1" x14ac:dyDescent="0.25">
      <c r="BG323" s="84"/>
      <c r="BH323" s="81"/>
      <c r="BI323" s="81"/>
      <c r="BK323" s="81"/>
      <c r="BL323" s="81"/>
      <c r="BM323" s="81"/>
      <c r="BN323" s="81"/>
      <c r="BO323" s="81"/>
      <c r="BP323" s="81"/>
      <c r="BQ323" s="81"/>
      <c r="BR323" s="81"/>
      <c r="BS323" s="81"/>
      <c r="BT323" s="81"/>
      <c r="BU323" s="81"/>
      <c r="BV323" s="81"/>
      <c r="BW323" s="81"/>
      <c r="BX323" s="81"/>
      <c r="BY323" s="81"/>
      <c r="BZ323" s="81"/>
      <c r="CA323" s="82"/>
      <c r="CB323" s="82"/>
      <c r="CC323" s="82"/>
      <c r="CD323" s="82"/>
      <c r="CE323" s="82"/>
    </row>
    <row r="324" spans="59:84" s="77" customFormat="1" x14ac:dyDescent="0.25">
      <c r="BG324" s="84"/>
      <c r="BH324" s="81"/>
      <c r="BI324" s="81"/>
      <c r="BK324" s="81"/>
      <c r="BL324" s="81"/>
      <c r="BM324" s="81"/>
      <c r="BN324" s="81"/>
      <c r="BO324" s="81"/>
      <c r="BP324" s="81"/>
      <c r="BQ324" s="81"/>
      <c r="BR324" s="81"/>
      <c r="BS324" s="81"/>
      <c r="BT324" s="81"/>
      <c r="BU324" s="81"/>
      <c r="BV324" s="81"/>
      <c r="BW324" s="81"/>
      <c r="BX324" s="81"/>
      <c r="BY324" s="81"/>
      <c r="BZ324" s="81"/>
      <c r="CA324" s="82"/>
      <c r="CB324" s="82"/>
      <c r="CC324" s="82"/>
      <c r="CD324" s="82"/>
      <c r="CE324" s="82"/>
    </row>
    <row r="325" spans="59:84" s="77" customFormat="1" x14ac:dyDescent="0.25">
      <c r="BG325" s="84"/>
      <c r="BH325" s="81"/>
      <c r="BI325" s="81"/>
      <c r="BK325" s="81"/>
      <c r="BL325" s="81"/>
      <c r="BM325" s="81"/>
      <c r="BN325" s="81"/>
      <c r="BO325" s="81"/>
      <c r="BP325" s="81"/>
      <c r="BQ325" s="81"/>
      <c r="BR325" s="81"/>
      <c r="BS325" s="81"/>
      <c r="BT325" s="81"/>
      <c r="BU325" s="81"/>
      <c r="BV325" s="81"/>
      <c r="BW325" s="81"/>
      <c r="BX325" s="81"/>
      <c r="BY325" s="81"/>
      <c r="BZ325" s="81"/>
      <c r="CA325" s="82"/>
      <c r="CB325" s="82"/>
      <c r="CC325" s="82"/>
      <c r="CD325" s="82"/>
      <c r="CE325" s="82"/>
    </row>
    <row r="326" spans="59:84" s="77" customFormat="1" x14ac:dyDescent="0.25">
      <c r="BG326" s="84"/>
      <c r="BH326" s="81"/>
      <c r="BI326" s="81"/>
      <c r="BK326" s="81"/>
      <c r="BL326" s="81"/>
      <c r="BM326" s="81"/>
      <c r="BN326" s="81"/>
      <c r="BO326" s="81"/>
      <c r="BP326" s="81"/>
      <c r="BQ326" s="81"/>
      <c r="BR326" s="81"/>
      <c r="BS326" s="81"/>
      <c r="BT326" s="81"/>
      <c r="BU326" s="81"/>
      <c r="BV326" s="81"/>
      <c r="BW326" s="81"/>
      <c r="BX326" s="81"/>
      <c r="BY326" s="81"/>
      <c r="BZ326" s="81"/>
      <c r="CA326" s="82"/>
      <c r="CB326" s="82"/>
      <c r="CC326" s="82"/>
      <c r="CD326" s="82"/>
      <c r="CE326" s="82"/>
    </row>
    <row r="327" spans="59:84" s="77" customFormat="1" x14ac:dyDescent="0.25">
      <c r="BG327" s="84"/>
      <c r="BH327" s="81"/>
      <c r="BI327" s="81"/>
      <c r="BK327" s="81"/>
      <c r="BL327" s="81"/>
      <c r="BM327" s="81"/>
      <c r="BN327" s="81"/>
      <c r="BO327" s="81"/>
      <c r="BP327" s="81"/>
      <c r="BQ327" s="81"/>
      <c r="BR327" s="81"/>
      <c r="BS327" s="81"/>
      <c r="BT327" s="81"/>
      <c r="BU327" s="81"/>
      <c r="BV327" s="81"/>
      <c r="BW327" s="81"/>
      <c r="BX327" s="81"/>
      <c r="BY327" s="81"/>
      <c r="BZ327" s="81"/>
      <c r="CA327" s="82"/>
      <c r="CB327" s="82"/>
      <c r="CC327" s="82"/>
      <c r="CD327" s="82"/>
      <c r="CE327" s="82"/>
    </row>
    <row r="328" spans="59:84" x14ac:dyDescent="0.25">
      <c r="BG328" s="84"/>
      <c r="BJ328" s="77"/>
      <c r="BK328" s="81"/>
      <c r="CF328" s="81"/>
    </row>
    <row r="329" spans="59:84" x14ac:dyDescent="0.25">
      <c r="BJ329" s="77"/>
      <c r="BK329" s="81"/>
      <c r="CF329" s="81"/>
    </row>
    <row r="330" spans="59:84" x14ac:dyDescent="0.25">
      <c r="BJ330" s="77"/>
      <c r="BK330" s="81"/>
      <c r="CF330" s="81"/>
    </row>
    <row r="331" spans="59:84" x14ac:dyDescent="0.25">
      <c r="BJ331" s="77"/>
      <c r="BK331" s="81"/>
      <c r="CF331" s="81"/>
    </row>
    <row r="332" spans="59:84" s="77" customFormat="1" x14ac:dyDescent="0.25">
      <c r="BG332" s="81">
        <v>20</v>
      </c>
      <c r="BH332" s="81"/>
      <c r="BI332" s="81"/>
      <c r="BK332" s="81"/>
      <c r="BL332" s="81"/>
      <c r="BM332" s="81"/>
      <c r="BN332" s="81"/>
      <c r="BO332" s="81"/>
      <c r="BP332" s="81"/>
      <c r="BQ332" s="81"/>
      <c r="BR332" s="81"/>
      <c r="BS332" s="81"/>
      <c r="BT332" s="81"/>
      <c r="BU332" s="81"/>
      <c r="BV332" s="81"/>
      <c r="BW332" s="81"/>
      <c r="BX332" s="81"/>
      <c r="BY332" s="81"/>
      <c r="BZ332" s="81"/>
      <c r="CA332" s="82"/>
      <c r="CB332" s="82"/>
      <c r="CC332" s="82"/>
      <c r="CD332" s="82"/>
      <c r="CE332" s="82"/>
    </row>
    <row r="333" spans="59:84" s="77" customFormat="1" x14ac:dyDescent="0.25">
      <c r="BG333" s="81"/>
      <c r="BH333" s="51" t="s">
        <v>2</v>
      </c>
      <c r="BI333" s="51" t="s">
        <v>3</v>
      </c>
      <c r="BK333" s="81"/>
      <c r="BL333" s="81"/>
      <c r="BM333" s="81"/>
      <c r="BN333" s="81"/>
      <c r="BO333" s="81"/>
      <c r="BP333" s="81"/>
      <c r="BQ333" s="81"/>
      <c r="BR333" s="81"/>
      <c r="BS333" s="81"/>
      <c r="BT333" s="81"/>
      <c r="BU333" s="81"/>
      <c r="BV333" s="81"/>
      <c r="BW333" s="81"/>
      <c r="BX333" s="81"/>
      <c r="BY333" s="81"/>
      <c r="BZ333" s="81"/>
      <c r="CA333" s="82"/>
      <c r="CB333" s="82"/>
      <c r="CC333" s="82"/>
      <c r="CD333" s="82"/>
      <c r="CE333" s="82"/>
    </row>
    <row r="334" spans="59:84" s="77" customFormat="1" x14ac:dyDescent="0.25">
      <c r="BG334" s="76" t="s">
        <v>113</v>
      </c>
      <c r="BH334" s="83">
        <v>0.84536082474226804</v>
      </c>
      <c r="BI334" s="83">
        <v>0.15463917525773196</v>
      </c>
      <c r="BK334" s="81"/>
      <c r="BL334" s="81"/>
      <c r="BM334" s="81"/>
      <c r="BN334" s="81"/>
      <c r="BO334" s="81"/>
      <c r="BP334" s="81"/>
      <c r="BQ334" s="81"/>
      <c r="BR334" s="81"/>
      <c r="BS334" s="81"/>
      <c r="BT334" s="81"/>
      <c r="BU334" s="81"/>
      <c r="BV334" s="81"/>
      <c r="BW334" s="81"/>
      <c r="BX334" s="81"/>
      <c r="BY334" s="81"/>
      <c r="BZ334" s="81"/>
      <c r="CA334" s="82"/>
      <c r="CB334" s="82"/>
      <c r="CC334" s="82"/>
      <c r="CD334" s="82"/>
      <c r="CE334" s="82"/>
    </row>
    <row r="335" spans="59:84" s="77" customFormat="1" x14ac:dyDescent="0.25">
      <c r="BG335" s="81"/>
      <c r="BK335" s="81"/>
      <c r="BL335" s="81"/>
      <c r="BM335" s="81"/>
      <c r="BN335" s="81"/>
      <c r="BO335" s="81"/>
      <c r="BP335" s="81"/>
      <c r="BQ335" s="81"/>
      <c r="BR335" s="81"/>
      <c r="BS335" s="81"/>
      <c r="BT335" s="81"/>
      <c r="BU335" s="81"/>
      <c r="BV335" s="81"/>
      <c r="BW335" s="81"/>
      <c r="BX335" s="81"/>
      <c r="BY335" s="81"/>
      <c r="BZ335" s="81"/>
      <c r="CA335" s="82"/>
      <c r="CB335" s="82"/>
      <c r="CC335" s="82"/>
      <c r="CD335" s="82"/>
      <c r="CE335" s="82"/>
    </row>
    <row r="336" spans="59:84" s="77" customFormat="1" x14ac:dyDescent="0.25">
      <c r="BG336" s="84"/>
      <c r="BH336" s="81"/>
      <c r="BI336" s="81"/>
      <c r="BK336" s="81"/>
      <c r="BL336" s="81"/>
      <c r="BM336" s="81"/>
      <c r="BN336" s="81"/>
      <c r="BO336" s="81"/>
      <c r="BP336" s="81"/>
      <c r="BQ336" s="81"/>
      <c r="BR336" s="81"/>
      <c r="BS336" s="81"/>
      <c r="BT336" s="81"/>
      <c r="BU336" s="81"/>
      <c r="BV336" s="81"/>
      <c r="BW336" s="81"/>
      <c r="BX336" s="81"/>
      <c r="BY336" s="81"/>
      <c r="BZ336" s="81"/>
      <c r="CA336" s="82"/>
      <c r="CB336" s="82"/>
      <c r="CC336" s="82"/>
      <c r="CD336" s="82"/>
      <c r="CE336" s="82"/>
    </row>
    <row r="337" spans="59:84" s="77" customFormat="1" x14ac:dyDescent="0.25">
      <c r="BG337" s="84"/>
      <c r="BH337" s="81"/>
      <c r="BI337" s="81"/>
      <c r="BK337" s="81"/>
      <c r="BL337" s="81"/>
      <c r="BM337" s="81"/>
      <c r="BN337" s="81"/>
      <c r="BO337" s="81"/>
      <c r="BP337" s="81"/>
      <c r="BQ337" s="81"/>
      <c r="BR337" s="81"/>
      <c r="BS337" s="81"/>
      <c r="BT337" s="81"/>
      <c r="BU337" s="81"/>
      <c r="BV337" s="81"/>
      <c r="BW337" s="81"/>
      <c r="BX337" s="81"/>
      <c r="BY337" s="81"/>
      <c r="BZ337" s="81"/>
      <c r="CA337" s="82"/>
      <c r="CB337" s="82"/>
      <c r="CC337" s="82"/>
      <c r="CD337" s="82"/>
      <c r="CE337" s="82"/>
    </row>
    <row r="338" spans="59:84" s="77" customFormat="1" x14ac:dyDescent="0.25">
      <c r="BG338" s="84"/>
      <c r="BH338" s="81"/>
      <c r="BI338" s="81"/>
      <c r="BK338" s="81"/>
      <c r="BL338" s="81"/>
      <c r="BM338" s="81"/>
      <c r="BN338" s="81"/>
      <c r="BO338" s="81"/>
      <c r="BP338" s="81"/>
      <c r="BQ338" s="81"/>
      <c r="BR338" s="81"/>
      <c r="BS338" s="81"/>
      <c r="BT338" s="81"/>
      <c r="BU338" s="81"/>
      <c r="BV338" s="81"/>
      <c r="BW338" s="81"/>
      <c r="BX338" s="81"/>
      <c r="BY338" s="81"/>
      <c r="BZ338" s="81"/>
      <c r="CA338" s="82"/>
      <c r="CB338" s="82"/>
      <c r="CC338" s="82"/>
      <c r="CD338" s="82"/>
      <c r="CE338" s="82"/>
    </row>
    <row r="339" spans="59:84" s="77" customFormat="1" x14ac:dyDescent="0.25">
      <c r="BG339" s="84"/>
      <c r="BH339" s="81"/>
      <c r="BI339" s="81"/>
      <c r="BK339" s="81"/>
      <c r="BL339" s="81"/>
      <c r="BM339" s="81"/>
      <c r="BN339" s="81"/>
      <c r="BO339" s="81"/>
      <c r="BP339" s="81"/>
      <c r="BQ339" s="81"/>
      <c r="BR339" s="81"/>
      <c r="BS339" s="81"/>
      <c r="BT339" s="81"/>
      <c r="BU339" s="81"/>
      <c r="BV339" s="81"/>
      <c r="BW339" s="81"/>
      <c r="BX339" s="81"/>
      <c r="BY339" s="81"/>
      <c r="BZ339" s="81"/>
      <c r="CA339" s="82"/>
      <c r="CB339" s="82"/>
      <c r="CC339" s="82"/>
      <c r="CD339" s="82"/>
      <c r="CE339" s="82"/>
    </row>
    <row r="340" spans="59:84" s="77" customFormat="1" x14ac:dyDescent="0.25">
      <c r="BG340" s="84"/>
      <c r="BH340" s="81"/>
      <c r="BI340" s="81"/>
      <c r="BJ340" s="81"/>
      <c r="BL340" s="81"/>
      <c r="BM340" s="81"/>
      <c r="BN340" s="81"/>
      <c r="BO340" s="81"/>
      <c r="BP340" s="81"/>
      <c r="BQ340" s="81"/>
      <c r="BR340" s="81"/>
      <c r="BS340" s="81"/>
      <c r="BT340" s="81"/>
      <c r="BU340" s="81"/>
      <c r="BV340" s="81"/>
      <c r="BW340" s="81"/>
      <c r="BX340" s="81"/>
      <c r="BY340" s="81"/>
      <c r="BZ340" s="81"/>
      <c r="CA340" s="82"/>
      <c r="CB340" s="82"/>
      <c r="CC340" s="82"/>
      <c r="CD340" s="82"/>
      <c r="CE340" s="82"/>
      <c r="CF340" s="82"/>
    </row>
    <row r="341" spans="59:84" s="77" customFormat="1" x14ac:dyDescent="0.25">
      <c r="BG341" s="84"/>
      <c r="BH341" s="81"/>
      <c r="BI341" s="81"/>
      <c r="BJ341" s="81"/>
      <c r="BL341" s="81"/>
      <c r="BM341" s="81"/>
      <c r="BN341" s="81"/>
      <c r="BO341" s="81"/>
      <c r="BP341" s="81"/>
      <c r="BQ341" s="81"/>
      <c r="BR341" s="81"/>
      <c r="BS341" s="81"/>
      <c r="BT341" s="81"/>
      <c r="BU341" s="81"/>
      <c r="BV341" s="81"/>
      <c r="BW341" s="81"/>
      <c r="BX341" s="81"/>
      <c r="BY341" s="81"/>
      <c r="BZ341" s="81"/>
      <c r="CA341" s="82"/>
      <c r="CB341" s="82"/>
      <c r="CC341" s="82"/>
      <c r="CD341" s="82"/>
      <c r="CE341" s="82"/>
      <c r="CF341" s="82"/>
    </row>
    <row r="342" spans="59:84" s="77" customFormat="1" x14ac:dyDescent="0.25">
      <c r="BG342" s="84"/>
      <c r="BH342" s="81"/>
      <c r="BI342" s="81"/>
      <c r="BJ342" s="81"/>
      <c r="BL342" s="81"/>
      <c r="BM342" s="81"/>
      <c r="BN342" s="81"/>
      <c r="BO342" s="81"/>
      <c r="BP342" s="81"/>
      <c r="BQ342" s="81"/>
      <c r="BR342" s="81"/>
      <c r="BS342" s="81"/>
      <c r="BT342" s="81"/>
      <c r="BU342" s="81"/>
      <c r="BV342" s="81"/>
      <c r="BW342" s="81"/>
      <c r="BX342" s="81"/>
      <c r="BY342" s="81"/>
      <c r="BZ342" s="81"/>
      <c r="CA342" s="82"/>
      <c r="CB342" s="82"/>
      <c r="CC342" s="82"/>
      <c r="CD342" s="82"/>
      <c r="CE342" s="82"/>
      <c r="CF342" s="82"/>
    </row>
    <row r="343" spans="59:84" s="77" customFormat="1" x14ac:dyDescent="0.25">
      <c r="BG343" s="84"/>
      <c r="BH343" s="81"/>
      <c r="BI343" s="81"/>
      <c r="BJ343" s="81"/>
      <c r="BL343" s="81"/>
      <c r="BM343" s="81"/>
      <c r="BN343" s="81"/>
      <c r="BO343" s="81"/>
      <c r="BP343" s="81"/>
      <c r="BQ343" s="81"/>
      <c r="BR343" s="81"/>
      <c r="BS343" s="81"/>
      <c r="BT343" s="81"/>
      <c r="BU343" s="81"/>
      <c r="BV343" s="81"/>
      <c r="BW343" s="81"/>
      <c r="BX343" s="81"/>
      <c r="BY343" s="81"/>
      <c r="BZ343" s="81"/>
      <c r="CA343" s="82"/>
      <c r="CB343" s="82"/>
      <c r="CC343" s="82"/>
      <c r="CD343" s="82"/>
      <c r="CE343" s="82"/>
      <c r="CF343" s="82"/>
    </row>
    <row r="344" spans="59:84" s="77" customFormat="1" x14ac:dyDescent="0.25">
      <c r="BG344" s="84"/>
      <c r="BH344" s="81"/>
      <c r="BI344" s="81"/>
      <c r="BJ344" s="81"/>
      <c r="BL344" s="81"/>
      <c r="BM344" s="81"/>
      <c r="BN344" s="81"/>
      <c r="BO344" s="81"/>
      <c r="BP344" s="81"/>
      <c r="BQ344" s="81"/>
      <c r="BR344" s="81"/>
      <c r="BS344" s="81"/>
      <c r="BT344" s="81"/>
      <c r="BU344" s="81"/>
      <c r="BV344" s="81"/>
      <c r="BW344" s="81"/>
      <c r="BX344" s="81"/>
      <c r="BY344" s="81"/>
      <c r="BZ344" s="81"/>
      <c r="CA344" s="82"/>
      <c r="CB344" s="82"/>
      <c r="CC344" s="82"/>
      <c r="CD344" s="82"/>
      <c r="CE344" s="82"/>
      <c r="CF344" s="82"/>
    </row>
    <row r="345" spans="59:84" s="77" customFormat="1" x14ac:dyDescent="0.25">
      <c r="BG345" s="84"/>
      <c r="BH345" s="81"/>
      <c r="BI345" s="81"/>
      <c r="BJ345" s="81"/>
      <c r="BL345" s="81"/>
      <c r="BM345" s="81"/>
      <c r="BN345" s="81"/>
      <c r="BO345" s="81"/>
      <c r="BP345" s="81"/>
      <c r="BQ345" s="81"/>
      <c r="BR345" s="81"/>
      <c r="BS345" s="81"/>
      <c r="BT345" s="81"/>
      <c r="BU345" s="81"/>
      <c r="BV345" s="81"/>
      <c r="BW345" s="81"/>
      <c r="BX345" s="81"/>
      <c r="BY345" s="81"/>
      <c r="BZ345" s="81"/>
      <c r="CA345" s="82"/>
      <c r="CB345" s="82"/>
      <c r="CC345" s="82"/>
      <c r="CD345" s="82"/>
      <c r="CE345" s="82"/>
      <c r="CF345" s="82"/>
    </row>
    <row r="346" spans="59:84" x14ac:dyDescent="0.25">
      <c r="BG346" s="84"/>
    </row>
    <row r="347" spans="59:84" x14ac:dyDescent="0.25">
      <c r="BN347" s="83"/>
      <c r="BO347" s="83"/>
      <c r="BP347" s="83"/>
      <c r="CB347" s="81"/>
      <c r="CC347" s="81"/>
      <c r="CD347" s="81"/>
      <c r="CE347" s="81"/>
      <c r="CF347" s="81"/>
    </row>
    <row r="348" spans="59:84" x14ac:dyDescent="0.25">
      <c r="BN348" s="83"/>
      <c r="BO348" s="83"/>
      <c r="BP348" s="83"/>
      <c r="CB348" s="81"/>
      <c r="CC348" s="81"/>
      <c r="CD348" s="81"/>
      <c r="CE348" s="81"/>
      <c r="CF348" s="81"/>
    </row>
    <row r="349" spans="59:84" x14ac:dyDescent="0.25">
      <c r="BN349" s="83"/>
      <c r="BO349" s="83"/>
      <c r="BP349" s="83"/>
      <c r="CB349" s="81"/>
      <c r="CC349" s="81"/>
      <c r="CD349" s="81"/>
      <c r="CE349" s="81"/>
      <c r="CF349" s="81"/>
    </row>
    <row r="350" spans="59:84" s="77" customFormat="1" x14ac:dyDescent="0.25">
      <c r="BG350" s="81">
        <v>2</v>
      </c>
      <c r="BH350" s="81"/>
      <c r="BI350" s="81"/>
      <c r="BJ350" s="81"/>
      <c r="BL350" s="81"/>
      <c r="BM350" s="81"/>
      <c r="BN350" s="83"/>
      <c r="BO350" s="83"/>
      <c r="BP350" s="83"/>
      <c r="BQ350" s="81"/>
      <c r="BR350" s="81"/>
      <c r="BS350" s="81"/>
      <c r="BT350" s="81"/>
      <c r="BU350" s="81"/>
      <c r="BV350" s="81"/>
      <c r="BW350" s="81"/>
      <c r="BX350" s="81"/>
      <c r="BY350" s="81"/>
      <c r="BZ350" s="81"/>
      <c r="CA350" s="82"/>
    </row>
    <row r="351" spans="59:84" s="77" customFormat="1" x14ac:dyDescent="0.25">
      <c r="BG351" s="81"/>
      <c r="BH351" s="81" t="s">
        <v>114</v>
      </c>
      <c r="BI351" s="81" t="s">
        <v>115</v>
      </c>
      <c r="BJ351" s="81" t="s">
        <v>6</v>
      </c>
      <c r="BL351" s="81"/>
      <c r="BM351" s="81"/>
      <c r="BN351" s="83"/>
      <c r="BO351" s="83"/>
      <c r="BP351" s="83"/>
      <c r="BQ351" s="81"/>
      <c r="BR351" s="81"/>
      <c r="BS351" s="81"/>
      <c r="BT351" s="81"/>
      <c r="BU351" s="81"/>
      <c r="BV351" s="81"/>
      <c r="BW351" s="81"/>
      <c r="BX351" s="81"/>
      <c r="BY351" s="81"/>
      <c r="BZ351" s="81"/>
      <c r="CA351" s="82"/>
    </row>
    <row r="352" spans="59:84" s="77" customFormat="1" x14ac:dyDescent="0.25">
      <c r="BG352" s="76" t="s">
        <v>116</v>
      </c>
      <c r="BH352" s="83">
        <v>0.5</v>
      </c>
      <c r="BI352" s="83">
        <v>0.33333333333333331</v>
      </c>
      <c r="BJ352" s="83">
        <v>0.16666666666666666</v>
      </c>
      <c r="BL352" s="81"/>
      <c r="BM352" s="81"/>
      <c r="BN352" s="83"/>
      <c r="BO352" s="83"/>
      <c r="BP352" s="83"/>
      <c r="BQ352" s="81"/>
      <c r="BR352" s="81"/>
      <c r="BS352" s="81"/>
      <c r="BT352" s="81"/>
      <c r="BU352" s="81"/>
      <c r="BV352" s="81"/>
      <c r="BW352" s="81"/>
      <c r="BX352" s="81"/>
      <c r="BY352" s="81"/>
      <c r="BZ352" s="81"/>
      <c r="CA352" s="82"/>
    </row>
    <row r="353" spans="59:84" s="77" customFormat="1" x14ac:dyDescent="0.25">
      <c r="BG353" s="81"/>
      <c r="BH353" s="83"/>
      <c r="BI353" s="83"/>
      <c r="BJ353" s="83"/>
      <c r="BL353" s="81"/>
      <c r="BM353" s="81"/>
      <c r="BQ353" s="81"/>
      <c r="BR353" s="81"/>
      <c r="BS353" s="81"/>
      <c r="BT353" s="81"/>
      <c r="BU353" s="81"/>
      <c r="BV353" s="81"/>
      <c r="BW353" s="81"/>
      <c r="BX353" s="81"/>
      <c r="BY353" s="81"/>
      <c r="BZ353" s="81"/>
      <c r="CA353" s="82"/>
    </row>
    <row r="354" spans="59:84" s="77" customFormat="1" x14ac:dyDescent="0.25">
      <c r="BG354" s="84"/>
      <c r="BH354" s="83"/>
      <c r="BI354" s="83"/>
      <c r="BJ354" s="83"/>
      <c r="BL354" s="81"/>
      <c r="BM354" s="81"/>
      <c r="BQ354" s="81"/>
      <c r="BR354" s="81"/>
      <c r="BS354" s="81"/>
      <c r="BT354" s="81"/>
      <c r="BU354" s="81"/>
      <c r="BV354" s="81"/>
      <c r="BW354" s="81"/>
      <c r="BX354" s="81"/>
      <c r="BY354" s="81"/>
      <c r="BZ354" s="81"/>
      <c r="CA354" s="82"/>
    </row>
    <row r="355" spans="59:84" s="77" customFormat="1" x14ac:dyDescent="0.25">
      <c r="BG355" s="84"/>
      <c r="BH355" s="83"/>
      <c r="BI355" s="83"/>
      <c r="BJ355" s="83"/>
      <c r="BL355" s="81"/>
      <c r="BM355" s="81"/>
      <c r="BN355" s="83"/>
      <c r="BO355" s="83"/>
      <c r="BP355" s="83"/>
      <c r="BQ355" s="81"/>
      <c r="BR355" s="81"/>
      <c r="BS355" s="81"/>
      <c r="BT355" s="81"/>
      <c r="BU355" s="81"/>
      <c r="BV355" s="81"/>
      <c r="BW355" s="81"/>
      <c r="BX355" s="81"/>
      <c r="BY355" s="81"/>
      <c r="BZ355" s="81"/>
      <c r="CA355" s="82"/>
    </row>
    <row r="356" spans="59:84" s="77" customFormat="1" x14ac:dyDescent="0.25">
      <c r="BG356" s="84"/>
      <c r="BH356" s="83"/>
      <c r="BI356" s="83"/>
      <c r="BJ356" s="83"/>
      <c r="BL356" s="81"/>
      <c r="BM356" s="81"/>
      <c r="BN356" s="83"/>
      <c r="BO356" s="83"/>
      <c r="BP356" s="83"/>
      <c r="BQ356" s="81"/>
      <c r="BR356" s="81"/>
      <c r="BS356" s="81"/>
      <c r="BT356" s="81"/>
      <c r="BU356" s="81"/>
      <c r="BV356" s="81"/>
      <c r="BW356" s="81"/>
      <c r="BX356" s="81"/>
      <c r="BY356" s="81"/>
      <c r="BZ356" s="81"/>
      <c r="CA356" s="82"/>
    </row>
    <row r="357" spans="59:84" s="77" customFormat="1" x14ac:dyDescent="0.25">
      <c r="BG357" s="84"/>
      <c r="BH357" s="83"/>
      <c r="BI357" s="83"/>
      <c r="BJ357" s="83"/>
      <c r="BL357" s="81"/>
      <c r="BM357" s="81"/>
      <c r="BN357" s="83"/>
      <c r="BO357" s="83"/>
      <c r="BP357" s="83"/>
      <c r="BQ357" s="81"/>
      <c r="BR357" s="81"/>
      <c r="BS357" s="81"/>
      <c r="BT357" s="81"/>
      <c r="BU357" s="81"/>
      <c r="BV357" s="81"/>
      <c r="BW357" s="81"/>
      <c r="BX357" s="81"/>
      <c r="BY357" s="81"/>
      <c r="BZ357" s="81"/>
      <c r="CA357" s="82"/>
    </row>
    <row r="358" spans="59:84" s="77" customFormat="1" x14ac:dyDescent="0.25">
      <c r="BG358" s="84"/>
      <c r="BH358" s="83"/>
      <c r="BI358" s="83"/>
      <c r="BJ358" s="83"/>
      <c r="BL358" s="81"/>
      <c r="BM358" s="81"/>
      <c r="BN358" s="83"/>
      <c r="BO358" s="83"/>
      <c r="BP358" s="83"/>
      <c r="BQ358" s="81"/>
      <c r="BR358" s="81"/>
      <c r="BS358" s="81"/>
      <c r="BT358" s="81"/>
      <c r="BU358" s="81"/>
      <c r="BV358" s="81"/>
      <c r="BW358" s="81"/>
      <c r="BX358" s="81"/>
      <c r="BY358" s="81"/>
      <c r="BZ358" s="81"/>
      <c r="CA358" s="82"/>
      <c r="CB358" s="82"/>
      <c r="CC358" s="82"/>
      <c r="CD358" s="82"/>
      <c r="CE358" s="82"/>
      <c r="CF358" s="82"/>
    </row>
    <row r="359" spans="59:84" s="77" customFormat="1" x14ac:dyDescent="0.25">
      <c r="BG359" s="84"/>
      <c r="BH359" s="83"/>
      <c r="BI359" s="83"/>
      <c r="BJ359" s="83"/>
      <c r="BL359" s="81"/>
      <c r="BM359" s="81"/>
      <c r="BN359" s="83"/>
      <c r="BO359" s="83"/>
      <c r="BP359" s="83"/>
      <c r="BQ359" s="81"/>
      <c r="BR359" s="81"/>
      <c r="BS359" s="81"/>
      <c r="BT359" s="81"/>
      <c r="BU359" s="81"/>
      <c r="BV359" s="81"/>
      <c r="BW359" s="81"/>
      <c r="BX359" s="81"/>
      <c r="BY359" s="81"/>
      <c r="BZ359" s="81"/>
      <c r="CA359" s="82"/>
      <c r="CB359" s="82"/>
      <c r="CC359" s="82"/>
      <c r="CD359" s="82"/>
      <c r="CE359" s="82"/>
      <c r="CF359" s="82"/>
    </row>
    <row r="360" spans="59:84" s="77" customFormat="1" x14ac:dyDescent="0.25">
      <c r="BG360" s="84"/>
      <c r="BH360" s="83"/>
      <c r="BI360" s="83"/>
      <c r="BJ360" s="83"/>
      <c r="BL360" s="81"/>
      <c r="BM360" s="81"/>
      <c r="BN360" s="83"/>
      <c r="BO360" s="83"/>
      <c r="BP360" s="83"/>
      <c r="BQ360" s="81"/>
      <c r="BR360" s="81"/>
      <c r="BS360" s="81"/>
      <c r="BT360" s="81"/>
      <c r="BU360" s="81"/>
      <c r="BV360" s="81"/>
      <c r="BW360" s="81"/>
      <c r="BX360" s="81"/>
      <c r="BY360" s="81"/>
      <c r="BZ360" s="81"/>
      <c r="CA360" s="82"/>
      <c r="CB360" s="82"/>
      <c r="CC360" s="82"/>
      <c r="CD360" s="82"/>
      <c r="CE360" s="82"/>
      <c r="CF360" s="82"/>
    </row>
    <row r="361" spans="59:84" s="77" customFormat="1" x14ac:dyDescent="0.25">
      <c r="BG361" s="84"/>
      <c r="BL361" s="81"/>
      <c r="BM361" s="81"/>
      <c r="BN361" s="83"/>
      <c r="BO361" s="83"/>
      <c r="BP361" s="83"/>
      <c r="BQ361" s="81"/>
      <c r="BR361" s="81"/>
      <c r="BS361" s="81"/>
      <c r="BT361" s="81"/>
      <c r="BU361" s="81"/>
      <c r="BV361" s="81"/>
      <c r="BW361" s="81"/>
      <c r="BX361" s="81"/>
      <c r="BY361" s="81"/>
      <c r="BZ361" s="81"/>
      <c r="CA361" s="82"/>
      <c r="CB361" s="82"/>
      <c r="CC361" s="82"/>
      <c r="CD361" s="82"/>
      <c r="CE361" s="82"/>
      <c r="CF361" s="82"/>
    </row>
    <row r="362" spans="59:84" s="77" customFormat="1" x14ac:dyDescent="0.25">
      <c r="BG362" s="84"/>
      <c r="BH362" s="81"/>
      <c r="BI362" s="81"/>
      <c r="BJ362" s="81"/>
      <c r="BL362" s="81"/>
      <c r="BM362" s="81"/>
      <c r="BN362" s="83"/>
      <c r="BO362" s="83"/>
      <c r="BP362" s="83"/>
      <c r="BQ362" s="81"/>
      <c r="BR362" s="81"/>
      <c r="BS362" s="81"/>
      <c r="BT362" s="81"/>
      <c r="BU362" s="81"/>
      <c r="BV362" s="81"/>
      <c r="BW362" s="81"/>
      <c r="BX362" s="81"/>
      <c r="BY362" s="81"/>
      <c r="BZ362" s="81"/>
      <c r="CA362" s="82"/>
      <c r="CB362" s="82"/>
      <c r="CC362" s="82"/>
      <c r="CD362" s="82"/>
      <c r="CE362" s="82"/>
      <c r="CF362" s="82"/>
    </row>
    <row r="363" spans="59:84" s="77" customFormat="1" x14ac:dyDescent="0.25">
      <c r="BG363" s="84"/>
      <c r="BH363" s="81"/>
      <c r="BI363" s="81"/>
      <c r="BJ363" s="81"/>
      <c r="BL363" s="81"/>
      <c r="BM363" s="81"/>
      <c r="BN363" s="83"/>
      <c r="BO363" s="83"/>
      <c r="BP363" s="83"/>
      <c r="BQ363" s="81"/>
      <c r="BR363" s="81"/>
      <c r="BS363" s="81"/>
      <c r="BT363" s="81"/>
      <c r="BU363" s="81"/>
      <c r="BV363" s="81"/>
      <c r="BW363" s="81"/>
      <c r="BX363" s="81"/>
      <c r="BY363" s="81"/>
      <c r="BZ363" s="81"/>
      <c r="CA363" s="82"/>
      <c r="CB363" s="82"/>
      <c r="CC363" s="82"/>
      <c r="CD363" s="82"/>
      <c r="CE363" s="82"/>
      <c r="CF363" s="82"/>
    </row>
    <row r="364" spans="59:84" x14ac:dyDescent="0.25">
      <c r="BG364" s="84"/>
      <c r="BN364" s="83"/>
      <c r="BO364" s="83"/>
      <c r="BP364" s="83"/>
    </row>
    <row r="368" spans="59:84" s="77" customFormat="1" x14ac:dyDescent="0.25">
      <c r="BG368" s="81">
        <v>3</v>
      </c>
      <c r="BH368" s="81"/>
      <c r="BI368" s="81"/>
      <c r="BJ368" s="81"/>
      <c r="BL368" s="81"/>
      <c r="BM368" s="81"/>
      <c r="BN368" s="81"/>
      <c r="BO368" s="81"/>
      <c r="BP368" s="81"/>
      <c r="BQ368" s="81"/>
      <c r="BR368" s="81"/>
      <c r="BS368" s="81"/>
      <c r="BT368" s="81"/>
      <c r="BU368" s="81"/>
      <c r="BV368" s="81"/>
      <c r="BW368" s="81"/>
      <c r="BX368" s="81"/>
      <c r="BY368" s="81"/>
      <c r="BZ368" s="81"/>
      <c r="CA368" s="82"/>
      <c r="CB368" s="82"/>
      <c r="CC368" s="82"/>
      <c r="CD368" s="82"/>
      <c r="CE368" s="82"/>
      <c r="CF368" s="82"/>
    </row>
    <row r="369" spans="59:84" s="77" customFormat="1" x14ac:dyDescent="0.25">
      <c r="BG369" s="81"/>
      <c r="BH369" s="81" t="s">
        <v>114</v>
      </c>
      <c r="BI369" s="81" t="s">
        <v>115</v>
      </c>
      <c r="BJ369" s="81" t="s">
        <v>6</v>
      </c>
      <c r="BL369" s="81"/>
      <c r="BP369" s="81"/>
      <c r="BQ369" s="81"/>
      <c r="BR369" s="81"/>
      <c r="BS369" s="81"/>
      <c r="BT369" s="81"/>
      <c r="BU369" s="81"/>
      <c r="BV369" s="81"/>
      <c r="BW369" s="81"/>
      <c r="BX369" s="81"/>
      <c r="BY369" s="81"/>
      <c r="BZ369" s="81"/>
      <c r="CA369" s="82"/>
      <c r="CB369" s="82"/>
      <c r="CC369" s="82"/>
      <c r="CD369" s="82"/>
      <c r="CE369" s="82"/>
      <c r="CF369" s="82"/>
    </row>
    <row r="370" spans="59:84" s="77" customFormat="1" x14ac:dyDescent="0.25">
      <c r="BG370" s="76" t="s">
        <v>117</v>
      </c>
      <c r="BH370" s="83">
        <v>9.0909090909090912E-2</v>
      </c>
      <c r="BI370" s="83">
        <v>0.81818181818181823</v>
      </c>
      <c r="BJ370" s="83">
        <v>9.0909090909090912E-2</v>
      </c>
      <c r="BL370" s="81"/>
      <c r="BP370" s="81"/>
      <c r="BQ370" s="81"/>
      <c r="BR370" s="81"/>
      <c r="BS370" s="81"/>
      <c r="BT370" s="81"/>
      <c r="BU370" s="81"/>
      <c r="BV370" s="81"/>
      <c r="BW370" s="81"/>
      <c r="BX370" s="81"/>
      <c r="BY370" s="81"/>
      <c r="BZ370" s="81"/>
      <c r="CA370" s="82"/>
      <c r="CB370" s="82"/>
      <c r="CC370" s="82"/>
      <c r="CD370" s="82"/>
      <c r="CE370" s="82"/>
      <c r="CF370" s="82"/>
    </row>
    <row r="371" spans="59:84" s="77" customFormat="1" x14ac:dyDescent="0.25">
      <c r="BG371" s="81"/>
      <c r="BH371" s="83"/>
      <c r="BI371" s="83"/>
      <c r="BJ371" s="83"/>
      <c r="BL371" s="81"/>
      <c r="BP371" s="81"/>
      <c r="BQ371" s="81"/>
      <c r="BR371" s="81"/>
      <c r="BS371" s="81"/>
      <c r="BT371" s="81"/>
      <c r="BU371" s="81"/>
      <c r="BV371" s="81"/>
      <c r="BW371" s="81"/>
      <c r="BX371" s="81"/>
      <c r="BY371" s="81"/>
      <c r="BZ371" s="81"/>
      <c r="CA371" s="82"/>
      <c r="CB371" s="82"/>
      <c r="CC371" s="82"/>
      <c r="CD371" s="82"/>
      <c r="CE371" s="82"/>
      <c r="CF371" s="82"/>
    </row>
    <row r="372" spans="59:84" s="77" customFormat="1" x14ac:dyDescent="0.25">
      <c r="BG372" s="84"/>
      <c r="BH372" s="83"/>
      <c r="BI372" s="83"/>
      <c r="BJ372" s="83"/>
      <c r="BL372" s="81"/>
      <c r="BP372" s="81"/>
      <c r="BQ372" s="81"/>
      <c r="BR372" s="81"/>
      <c r="BS372" s="81"/>
      <c r="BT372" s="81"/>
      <c r="BU372" s="81"/>
      <c r="BV372" s="81"/>
      <c r="BW372" s="81"/>
      <c r="BX372" s="81"/>
      <c r="BY372" s="81"/>
      <c r="BZ372" s="81"/>
      <c r="CA372" s="82"/>
      <c r="CB372" s="82"/>
      <c r="CC372" s="82"/>
      <c r="CD372" s="82"/>
      <c r="CE372" s="82"/>
      <c r="CF372" s="82"/>
    </row>
    <row r="373" spans="59:84" s="77" customFormat="1" x14ac:dyDescent="0.25">
      <c r="BG373" s="84"/>
      <c r="BH373" s="83"/>
      <c r="BI373" s="83"/>
      <c r="BJ373" s="83"/>
      <c r="BL373" s="81"/>
      <c r="BP373" s="81"/>
      <c r="BQ373" s="81"/>
      <c r="BR373" s="81"/>
      <c r="BS373" s="81"/>
      <c r="BT373" s="81"/>
      <c r="BU373" s="81"/>
      <c r="BV373" s="81"/>
      <c r="BW373" s="81"/>
      <c r="BX373" s="81"/>
      <c r="BY373" s="81"/>
      <c r="BZ373" s="81"/>
      <c r="CA373" s="82"/>
      <c r="CB373" s="82"/>
      <c r="CC373" s="82"/>
      <c r="CD373" s="82"/>
      <c r="CE373" s="82"/>
      <c r="CF373" s="82"/>
    </row>
    <row r="374" spans="59:84" s="77" customFormat="1" x14ac:dyDescent="0.25">
      <c r="BG374" s="84"/>
      <c r="BH374" s="83"/>
      <c r="BI374" s="83"/>
      <c r="BJ374" s="83"/>
      <c r="BL374" s="81"/>
      <c r="BP374" s="81"/>
      <c r="BQ374" s="81"/>
      <c r="BR374" s="81"/>
      <c r="BS374" s="81"/>
      <c r="BT374" s="81"/>
      <c r="BU374" s="81"/>
      <c r="BV374" s="81"/>
      <c r="BW374" s="81"/>
      <c r="BX374" s="81"/>
      <c r="BY374" s="81"/>
      <c r="BZ374" s="81"/>
      <c r="CA374" s="82"/>
      <c r="CB374" s="82"/>
      <c r="CC374" s="82"/>
      <c r="CD374" s="82"/>
      <c r="CE374" s="82"/>
      <c r="CF374" s="82"/>
    </row>
    <row r="375" spans="59:84" s="77" customFormat="1" x14ac:dyDescent="0.25">
      <c r="BG375" s="84"/>
      <c r="BH375" s="83"/>
      <c r="BI375" s="83"/>
      <c r="BJ375" s="83"/>
      <c r="BL375" s="81"/>
      <c r="BP375" s="81"/>
      <c r="BQ375" s="81"/>
      <c r="BR375" s="81"/>
      <c r="BS375" s="81"/>
      <c r="BT375" s="81"/>
      <c r="BU375" s="81"/>
      <c r="BV375" s="81"/>
      <c r="BW375" s="81"/>
      <c r="BX375" s="81"/>
      <c r="BY375" s="81"/>
      <c r="BZ375" s="81"/>
      <c r="CA375" s="82"/>
      <c r="CB375" s="82"/>
      <c r="CC375" s="82"/>
      <c r="CD375" s="82"/>
      <c r="CE375" s="82"/>
      <c r="CF375" s="82"/>
    </row>
    <row r="376" spans="59:84" s="77" customFormat="1" x14ac:dyDescent="0.25">
      <c r="BG376" s="84"/>
      <c r="BH376" s="83"/>
      <c r="BI376" s="83"/>
      <c r="BJ376" s="83"/>
      <c r="BL376" s="81"/>
      <c r="BP376" s="81"/>
      <c r="BQ376" s="81"/>
      <c r="BR376" s="81"/>
      <c r="BS376" s="81"/>
      <c r="BT376" s="81"/>
      <c r="BU376" s="81"/>
      <c r="BV376" s="81"/>
      <c r="BW376" s="81"/>
      <c r="BX376" s="81"/>
      <c r="BY376" s="81"/>
      <c r="BZ376" s="81"/>
      <c r="CA376" s="82"/>
      <c r="CB376" s="82"/>
      <c r="CC376" s="82"/>
      <c r="CD376" s="82"/>
      <c r="CE376" s="82"/>
      <c r="CF376" s="82"/>
    </row>
    <row r="377" spans="59:84" s="77" customFormat="1" x14ac:dyDescent="0.25">
      <c r="BG377" s="84"/>
      <c r="BH377" s="83"/>
      <c r="BI377" s="83"/>
      <c r="BJ377" s="83"/>
      <c r="BL377" s="81"/>
      <c r="BP377" s="81"/>
      <c r="BQ377" s="81"/>
      <c r="BR377" s="81"/>
      <c r="BS377" s="81"/>
      <c r="BT377" s="81"/>
      <c r="BU377" s="81"/>
      <c r="BV377" s="81"/>
      <c r="BW377" s="81"/>
      <c r="BX377" s="81"/>
      <c r="BY377" s="81"/>
      <c r="BZ377" s="81"/>
      <c r="CA377" s="82"/>
      <c r="CB377" s="82"/>
      <c r="CC377" s="82"/>
      <c r="CD377" s="82"/>
      <c r="CE377" s="82"/>
      <c r="CF377" s="82"/>
    </row>
    <row r="378" spans="59:84" s="77" customFormat="1" x14ac:dyDescent="0.25">
      <c r="BG378" s="84"/>
      <c r="BH378" s="83"/>
      <c r="BI378" s="83"/>
      <c r="BJ378" s="83"/>
      <c r="BL378" s="81"/>
      <c r="BP378" s="81"/>
      <c r="BQ378" s="81"/>
      <c r="BR378" s="81"/>
      <c r="BS378" s="81"/>
      <c r="BT378" s="81"/>
      <c r="BU378" s="81"/>
      <c r="BV378" s="81"/>
      <c r="BW378" s="81"/>
      <c r="BX378" s="81"/>
      <c r="BY378" s="81"/>
      <c r="BZ378" s="81"/>
      <c r="CA378" s="82"/>
      <c r="CB378" s="82"/>
      <c r="CC378" s="82"/>
      <c r="CD378" s="82"/>
      <c r="CE378" s="82"/>
      <c r="CF378" s="82"/>
    </row>
    <row r="379" spans="59:84" s="77" customFormat="1" x14ac:dyDescent="0.25">
      <c r="BG379" s="84"/>
      <c r="BH379" s="81"/>
      <c r="BI379" s="81"/>
      <c r="BJ379" s="81"/>
      <c r="BL379" s="81"/>
      <c r="BP379" s="81"/>
      <c r="BQ379" s="81"/>
      <c r="BR379" s="81"/>
      <c r="BS379" s="81"/>
      <c r="BT379" s="81"/>
      <c r="BU379" s="81"/>
      <c r="BV379" s="81"/>
      <c r="BW379" s="81"/>
      <c r="BX379" s="81"/>
      <c r="BY379" s="81"/>
      <c r="BZ379" s="81"/>
      <c r="CA379" s="82"/>
      <c r="CB379" s="82"/>
      <c r="CC379" s="82"/>
      <c r="CD379" s="82"/>
      <c r="CE379" s="82"/>
      <c r="CF379" s="82"/>
    </row>
    <row r="380" spans="59:84" s="77" customFormat="1" x14ac:dyDescent="0.25">
      <c r="BG380" s="84"/>
      <c r="BH380" s="81"/>
      <c r="BI380" s="81"/>
      <c r="BJ380" s="81"/>
      <c r="BL380" s="81"/>
      <c r="BP380" s="81"/>
      <c r="BQ380" s="81"/>
      <c r="BR380" s="81"/>
      <c r="BS380" s="81"/>
      <c r="BT380" s="81"/>
      <c r="BU380" s="81"/>
      <c r="BV380" s="81"/>
      <c r="BW380" s="81"/>
      <c r="BX380" s="81"/>
      <c r="BY380" s="81"/>
      <c r="BZ380" s="81"/>
      <c r="CA380" s="82"/>
      <c r="CB380" s="82"/>
      <c r="CC380" s="82"/>
      <c r="CD380" s="82"/>
      <c r="CE380" s="82"/>
      <c r="CF380" s="82"/>
    </row>
    <row r="381" spans="59:84" s="77" customFormat="1" x14ac:dyDescent="0.25">
      <c r="BG381" s="84"/>
      <c r="BH381" s="81"/>
      <c r="BI381" s="81"/>
      <c r="BJ381" s="81"/>
      <c r="BL381" s="81"/>
      <c r="BP381" s="81"/>
      <c r="BQ381" s="81"/>
      <c r="BR381" s="81"/>
      <c r="BS381" s="81"/>
      <c r="BT381" s="81"/>
      <c r="BU381" s="81"/>
      <c r="BV381" s="81"/>
      <c r="BW381" s="81"/>
      <c r="BX381" s="81"/>
      <c r="BY381" s="81"/>
      <c r="BZ381" s="81"/>
      <c r="CA381" s="82"/>
      <c r="CB381" s="82"/>
      <c r="CC381" s="82"/>
      <c r="CD381" s="82"/>
      <c r="CE381" s="82"/>
      <c r="CF381" s="82"/>
    </row>
    <row r="382" spans="59:84" x14ac:dyDescent="0.25">
      <c r="BG382" s="84"/>
    </row>
    <row r="386" spans="59:84" s="77" customFormat="1" x14ac:dyDescent="0.25">
      <c r="BG386" s="81">
        <v>4</v>
      </c>
      <c r="BH386" s="81"/>
      <c r="BI386" s="81"/>
      <c r="BJ386" s="81"/>
      <c r="BL386" s="81"/>
      <c r="BP386" s="81"/>
      <c r="BQ386" s="81"/>
      <c r="BR386" s="81"/>
      <c r="BS386" s="81"/>
      <c r="BT386" s="81"/>
      <c r="BU386" s="81"/>
      <c r="BV386" s="81"/>
      <c r="BW386" s="81"/>
      <c r="BX386" s="81"/>
      <c r="BY386" s="81"/>
      <c r="BZ386" s="81"/>
      <c r="CA386" s="82"/>
      <c r="CB386" s="82"/>
      <c r="CC386" s="82"/>
      <c r="CD386" s="82"/>
      <c r="CE386" s="82"/>
      <c r="CF386" s="82"/>
    </row>
    <row r="387" spans="59:84" s="77" customFormat="1" x14ac:dyDescent="0.25">
      <c r="BG387" s="81"/>
      <c r="BH387" s="81" t="s">
        <v>114</v>
      </c>
      <c r="BI387" s="81" t="s">
        <v>115</v>
      </c>
      <c r="BJ387" s="81" t="s">
        <v>6</v>
      </c>
      <c r="BL387" s="81"/>
      <c r="BP387" s="81"/>
      <c r="BQ387" s="81"/>
      <c r="BR387" s="81"/>
      <c r="BS387" s="81"/>
      <c r="BT387" s="81"/>
      <c r="BU387" s="81"/>
      <c r="BV387" s="81"/>
      <c r="BW387" s="81"/>
      <c r="BX387" s="81"/>
      <c r="BY387" s="81"/>
      <c r="BZ387" s="81"/>
      <c r="CA387" s="82"/>
      <c r="CB387" s="82"/>
      <c r="CC387" s="82"/>
      <c r="CD387" s="82"/>
      <c r="CE387" s="82"/>
      <c r="CF387" s="82"/>
    </row>
    <row r="388" spans="59:84" s="77" customFormat="1" x14ac:dyDescent="0.25">
      <c r="BG388" s="76" t="s">
        <v>118</v>
      </c>
      <c r="BH388" s="83">
        <v>0.65612648221343872</v>
      </c>
      <c r="BI388" s="83">
        <v>0.30039525691699603</v>
      </c>
      <c r="BJ388" s="83">
        <v>4.3478260869565216E-2</v>
      </c>
      <c r="BL388" s="81"/>
      <c r="BP388" s="81"/>
      <c r="BQ388" s="81"/>
      <c r="BR388" s="81"/>
      <c r="BS388" s="81"/>
      <c r="BT388" s="81"/>
      <c r="BU388" s="81"/>
      <c r="BV388" s="81"/>
      <c r="BW388" s="81"/>
      <c r="BX388" s="81"/>
      <c r="BY388" s="81"/>
      <c r="BZ388" s="81"/>
      <c r="CA388" s="82"/>
      <c r="CB388" s="82"/>
      <c r="CC388" s="82"/>
      <c r="CD388" s="82"/>
      <c r="CE388" s="82"/>
      <c r="CF388" s="82"/>
    </row>
    <row r="389" spans="59:84" s="77" customFormat="1" x14ac:dyDescent="0.25">
      <c r="BG389" s="81"/>
      <c r="BH389" s="83"/>
      <c r="BI389" s="83"/>
      <c r="BJ389" s="83"/>
      <c r="BL389" s="81"/>
      <c r="BP389" s="81"/>
      <c r="BQ389" s="81"/>
      <c r="BR389" s="81"/>
      <c r="BS389" s="81"/>
      <c r="BT389" s="81"/>
      <c r="BU389" s="81"/>
      <c r="BV389" s="81"/>
      <c r="BW389" s="81"/>
      <c r="BX389" s="81"/>
      <c r="BY389" s="81"/>
      <c r="BZ389" s="81"/>
      <c r="CA389" s="82"/>
      <c r="CB389" s="82"/>
      <c r="CC389" s="82"/>
      <c r="CD389" s="82"/>
      <c r="CE389" s="82"/>
      <c r="CF389" s="82"/>
    </row>
    <row r="390" spans="59:84" s="77" customFormat="1" x14ac:dyDescent="0.25">
      <c r="BG390" s="84"/>
      <c r="BH390" s="83"/>
      <c r="BI390" s="83"/>
      <c r="BJ390" s="83"/>
      <c r="BL390" s="81"/>
      <c r="BP390" s="81"/>
      <c r="BQ390" s="81"/>
      <c r="BR390" s="81"/>
      <c r="BS390" s="81"/>
      <c r="BT390" s="81"/>
      <c r="BU390" s="81"/>
      <c r="BV390" s="81"/>
      <c r="BW390" s="81"/>
      <c r="BX390" s="81"/>
      <c r="BY390" s="81"/>
      <c r="BZ390" s="81"/>
      <c r="CA390" s="82"/>
      <c r="CB390" s="82"/>
      <c r="CC390" s="82"/>
      <c r="CD390" s="82"/>
      <c r="CE390" s="82"/>
      <c r="CF390" s="82"/>
    </row>
    <row r="391" spans="59:84" s="77" customFormat="1" x14ac:dyDescent="0.25">
      <c r="BG391" s="84"/>
      <c r="BH391" s="83"/>
      <c r="BI391" s="83"/>
      <c r="BJ391" s="83"/>
      <c r="BL391" s="81"/>
      <c r="BP391" s="81"/>
      <c r="BQ391" s="81"/>
      <c r="BR391" s="81"/>
      <c r="BS391" s="81"/>
      <c r="BT391" s="81"/>
      <c r="BU391" s="81"/>
      <c r="BV391" s="81"/>
      <c r="BW391" s="81"/>
      <c r="BX391" s="81"/>
      <c r="BY391" s="81"/>
      <c r="BZ391" s="81"/>
      <c r="CA391" s="82"/>
      <c r="CB391" s="82"/>
      <c r="CC391" s="82"/>
      <c r="CD391" s="82"/>
      <c r="CE391" s="82"/>
      <c r="CF391" s="82"/>
    </row>
    <row r="392" spans="59:84" s="77" customFormat="1" x14ac:dyDescent="0.25">
      <c r="BG392" s="84"/>
      <c r="BH392" s="83"/>
      <c r="BI392" s="83"/>
      <c r="BJ392" s="83"/>
      <c r="BL392" s="81"/>
      <c r="BM392" s="81"/>
      <c r="BN392" s="81"/>
      <c r="BO392" s="81"/>
      <c r="BP392" s="81"/>
      <c r="BQ392" s="81"/>
      <c r="BR392" s="81"/>
      <c r="BS392" s="81"/>
      <c r="BT392" s="81"/>
      <c r="BU392" s="81"/>
      <c r="BV392" s="81"/>
      <c r="BW392" s="81"/>
      <c r="BX392" s="81"/>
      <c r="BY392" s="81"/>
      <c r="BZ392" s="81"/>
      <c r="CA392" s="82"/>
      <c r="CB392" s="82"/>
      <c r="CC392" s="82"/>
      <c r="CD392" s="82"/>
      <c r="CE392" s="82"/>
      <c r="CF392" s="82"/>
    </row>
    <row r="393" spans="59:84" s="77" customFormat="1" x14ac:dyDescent="0.25">
      <c r="BG393" s="84"/>
      <c r="BH393" s="83"/>
      <c r="BI393" s="83"/>
      <c r="BJ393" s="83"/>
      <c r="BL393" s="81"/>
      <c r="BM393" s="81"/>
      <c r="BN393" s="81"/>
      <c r="BO393" s="81"/>
      <c r="BP393" s="81"/>
      <c r="BQ393" s="81"/>
      <c r="BR393" s="81"/>
      <c r="BS393" s="81"/>
      <c r="BT393" s="81"/>
      <c r="BU393" s="81"/>
      <c r="BV393" s="81"/>
      <c r="BW393" s="81"/>
      <c r="BX393" s="81"/>
      <c r="BY393" s="81"/>
      <c r="BZ393" s="81"/>
      <c r="CA393" s="82"/>
      <c r="CB393" s="82"/>
      <c r="CC393" s="82"/>
      <c r="CD393" s="82"/>
      <c r="CE393" s="82"/>
      <c r="CF393" s="82"/>
    </row>
    <row r="394" spans="59:84" s="77" customFormat="1" x14ac:dyDescent="0.25">
      <c r="BG394" s="84"/>
      <c r="BH394" s="83"/>
      <c r="BI394" s="83"/>
      <c r="BJ394" s="83"/>
      <c r="BL394" s="81"/>
      <c r="BM394" s="81"/>
      <c r="BN394" s="81"/>
      <c r="BO394" s="81"/>
      <c r="BP394" s="81"/>
      <c r="BQ394" s="81"/>
      <c r="BR394" s="81"/>
      <c r="BS394" s="81"/>
      <c r="BT394" s="81"/>
      <c r="BU394" s="81"/>
      <c r="BV394" s="81"/>
      <c r="BW394" s="81"/>
      <c r="BX394" s="81"/>
      <c r="BY394" s="81"/>
      <c r="BZ394" s="81"/>
      <c r="CA394" s="82"/>
      <c r="CB394" s="82"/>
      <c r="CC394" s="82"/>
      <c r="CD394" s="82"/>
      <c r="CE394" s="82"/>
      <c r="CF394" s="82"/>
    </row>
    <row r="395" spans="59:84" s="77" customFormat="1" x14ac:dyDescent="0.25">
      <c r="BG395" s="84"/>
      <c r="BH395" s="83"/>
      <c r="BI395" s="83"/>
      <c r="BJ395" s="83"/>
      <c r="BL395" s="81"/>
      <c r="BM395" s="81"/>
      <c r="BN395" s="81"/>
      <c r="BO395" s="81"/>
      <c r="BP395" s="81"/>
      <c r="BQ395" s="81"/>
      <c r="BR395" s="81"/>
      <c r="BS395" s="81"/>
      <c r="BT395" s="81"/>
      <c r="BU395" s="81"/>
      <c r="BV395" s="81"/>
      <c r="BW395" s="81"/>
      <c r="BX395" s="81"/>
      <c r="BY395" s="81"/>
      <c r="BZ395" s="81"/>
      <c r="CA395" s="82"/>
      <c r="CB395" s="82"/>
      <c r="CC395" s="82"/>
      <c r="CD395" s="82"/>
      <c r="CE395" s="82"/>
      <c r="CF395" s="82"/>
    </row>
    <row r="396" spans="59:84" s="77" customFormat="1" x14ac:dyDescent="0.25">
      <c r="BG396" s="84"/>
      <c r="BH396" s="81"/>
      <c r="BI396" s="81"/>
      <c r="BJ396" s="81"/>
      <c r="BL396" s="81"/>
      <c r="BM396" s="81"/>
      <c r="BN396" s="81"/>
      <c r="BO396" s="81"/>
      <c r="BP396" s="81"/>
      <c r="BQ396" s="81"/>
      <c r="BR396" s="81"/>
      <c r="BS396" s="81"/>
      <c r="BT396" s="81"/>
      <c r="BU396" s="81"/>
      <c r="BV396" s="81"/>
      <c r="BW396" s="81"/>
      <c r="BX396" s="81"/>
      <c r="BY396" s="81"/>
      <c r="BZ396" s="81"/>
      <c r="CA396" s="82"/>
      <c r="CB396" s="82"/>
      <c r="CC396" s="82"/>
      <c r="CD396" s="82"/>
      <c r="CE396" s="82"/>
      <c r="CF396" s="82"/>
    </row>
    <row r="397" spans="59:84" s="77" customFormat="1" x14ac:dyDescent="0.25">
      <c r="BG397" s="84"/>
      <c r="BH397" s="81"/>
      <c r="BI397" s="81"/>
      <c r="BJ397" s="81"/>
      <c r="BL397" s="81"/>
      <c r="BM397" s="81"/>
      <c r="BN397" s="81"/>
      <c r="BO397" s="81"/>
      <c r="BP397" s="81"/>
      <c r="BQ397" s="81"/>
      <c r="BR397" s="81"/>
      <c r="BS397" s="81"/>
      <c r="BT397" s="81"/>
      <c r="BU397" s="81"/>
      <c r="BV397" s="81"/>
      <c r="BW397" s="81"/>
      <c r="BX397" s="81"/>
      <c r="BY397" s="81"/>
      <c r="BZ397" s="81"/>
      <c r="CA397" s="82"/>
      <c r="CB397" s="82"/>
      <c r="CC397" s="82"/>
      <c r="CD397" s="82"/>
      <c r="CE397" s="82"/>
      <c r="CF397" s="82"/>
    </row>
    <row r="398" spans="59:84" s="77" customFormat="1" x14ac:dyDescent="0.25">
      <c r="BG398" s="84"/>
      <c r="BH398" s="81"/>
      <c r="BI398" s="81"/>
      <c r="BJ398" s="81"/>
      <c r="BL398" s="81"/>
      <c r="BM398" s="81"/>
      <c r="BN398" s="81"/>
      <c r="BO398" s="81"/>
      <c r="BP398" s="81"/>
      <c r="BQ398" s="81"/>
      <c r="BR398" s="81"/>
      <c r="BS398" s="81"/>
      <c r="BT398" s="81"/>
      <c r="BU398" s="81"/>
      <c r="BV398" s="81"/>
      <c r="BW398" s="81"/>
      <c r="BX398" s="81"/>
      <c r="BY398" s="81"/>
      <c r="BZ398" s="81"/>
      <c r="CA398" s="82"/>
      <c r="CB398" s="82"/>
      <c r="CC398" s="82"/>
      <c r="CD398" s="82"/>
      <c r="CE398" s="82"/>
      <c r="CF398" s="82"/>
    </row>
    <row r="399" spans="59:84" s="77" customFormat="1" x14ac:dyDescent="0.25">
      <c r="BG399" s="84"/>
      <c r="BH399" s="81"/>
      <c r="BI399" s="81"/>
      <c r="BJ399" s="81"/>
      <c r="BL399" s="81"/>
      <c r="BM399" s="81"/>
      <c r="BN399" s="81"/>
      <c r="BO399" s="81"/>
      <c r="BP399" s="81"/>
      <c r="BQ399" s="81"/>
      <c r="BR399" s="81"/>
      <c r="BS399" s="81"/>
      <c r="BT399" s="81"/>
      <c r="BU399" s="81"/>
      <c r="BV399" s="81"/>
      <c r="BW399" s="81"/>
      <c r="BX399" s="81"/>
      <c r="BY399" s="81"/>
      <c r="BZ399" s="81"/>
      <c r="CA399" s="82"/>
      <c r="CB399" s="82"/>
      <c r="CC399" s="82"/>
      <c r="CD399" s="82"/>
      <c r="CE399" s="82"/>
      <c r="CF399" s="82"/>
    </row>
    <row r="400" spans="59:84" x14ac:dyDescent="0.25">
      <c r="BG400" s="84"/>
    </row>
    <row r="404" spans="59:84" s="77" customFormat="1" x14ac:dyDescent="0.25">
      <c r="BG404" s="81">
        <v>5</v>
      </c>
      <c r="BH404" s="81"/>
      <c r="BI404" s="81"/>
      <c r="BJ404" s="81"/>
      <c r="BL404" s="81"/>
      <c r="BM404" s="81"/>
      <c r="BN404" s="81"/>
      <c r="BO404" s="81"/>
      <c r="BP404" s="81"/>
      <c r="BQ404" s="81"/>
      <c r="BR404" s="81"/>
      <c r="BS404" s="81"/>
      <c r="BT404" s="81"/>
      <c r="BU404" s="81"/>
      <c r="BV404" s="81"/>
      <c r="BW404" s="81"/>
      <c r="BX404" s="81"/>
      <c r="BY404" s="81"/>
      <c r="BZ404" s="81"/>
      <c r="CA404" s="82"/>
      <c r="CB404" s="82"/>
      <c r="CC404" s="82"/>
      <c r="CD404" s="82"/>
      <c r="CE404" s="82"/>
      <c r="CF404" s="82"/>
    </row>
    <row r="405" spans="59:84" s="77" customFormat="1" x14ac:dyDescent="0.25">
      <c r="BG405" s="81"/>
      <c r="BH405" s="81" t="s">
        <v>114</v>
      </c>
      <c r="BI405" s="81" t="s">
        <v>115</v>
      </c>
      <c r="BJ405" s="81" t="s">
        <v>6</v>
      </c>
      <c r="BL405" s="81"/>
      <c r="BM405" s="81"/>
      <c r="BN405" s="81"/>
      <c r="BO405" s="81"/>
      <c r="BP405" s="81"/>
      <c r="BQ405" s="81"/>
      <c r="BR405" s="81"/>
      <c r="BS405" s="81"/>
      <c r="BT405" s="81"/>
      <c r="BU405" s="81"/>
      <c r="BV405" s="81"/>
      <c r="BW405" s="81"/>
      <c r="BX405" s="81"/>
      <c r="BY405" s="81"/>
      <c r="BZ405" s="81"/>
      <c r="CA405" s="82"/>
      <c r="CB405" s="82"/>
      <c r="CC405" s="82"/>
      <c r="CD405" s="82"/>
      <c r="CE405" s="82"/>
      <c r="CF405" s="82"/>
    </row>
    <row r="406" spans="59:84" s="77" customFormat="1" x14ac:dyDescent="0.25">
      <c r="BG406" s="76" t="s">
        <v>119</v>
      </c>
      <c r="BH406" s="83">
        <v>0.76712328767123283</v>
      </c>
      <c r="BI406" s="83">
        <v>0.19178082191780821</v>
      </c>
      <c r="BJ406" s="83">
        <v>4.1095890410958902E-2</v>
      </c>
      <c r="BL406" s="81"/>
      <c r="BM406" s="81"/>
      <c r="BN406" s="81"/>
      <c r="BO406" s="81"/>
      <c r="BP406" s="81"/>
      <c r="BQ406" s="81"/>
      <c r="BR406" s="81"/>
      <c r="BS406" s="81"/>
      <c r="BT406" s="81"/>
      <c r="BU406" s="81"/>
      <c r="BV406" s="81"/>
      <c r="BW406" s="81"/>
      <c r="BX406" s="81"/>
      <c r="BY406" s="81"/>
      <c r="BZ406" s="81"/>
      <c r="CA406" s="82"/>
      <c r="CB406" s="82"/>
      <c r="CC406" s="82"/>
      <c r="CD406" s="82"/>
      <c r="CE406" s="82"/>
      <c r="CF406" s="82"/>
    </row>
    <row r="407" spans="59:84" s="77" customFormat="1" x14ac:dyDescent="0.25">
      <c r="BG407" s="76"/>
      <c r="BH407" s="83"/>
      <c r="BI407" s="83"/>
      <c r="BJ407" s="83"/>
      <c r="BL407" s="81"/>
      <c r="BM407" s="81"/>
      <c r="BN407" s="81"/>
      <c r="BO407" s="81"/>
      <c r="BP407" s="81"/>
      <c r="BQ407" s="81"/>
      <c r="BR407" s="81"/>
      <c r="BS407" s="81"/>
      <c r="BT407" s="81"/>
      <c r="BU407" s="81"/>
      <c r="BV407" s="81"/>
      <c r="BW407" s="81"/>
      <c r="BX407" s="81"/>
      <c r="BY407" s="81"/>
      <c r="BZ407" s="81"/>
      <c r="CA407" s="82"/>
      <c r="CB407" s="82"/>
      <c r="CC407" s="82"/>
      <c r="CD407" s="82"/>
      <c r="CE407" s="82"/>
      <c r="CF407" s="82"/>
    </row>
    <row r="408" spans="59:84" s="77" customFormat="1" x14ac:dyDescent="0.25">
      <c r="BG408" s="76"/>
      <c r="BH408" s="83"/>
      <c r="BI408" s="83"/>
      <c r="BJ408" s="83"/>
      <c r="BL408" s="81"/>
      <c r="BM408" s="81"/>
      <c r="BN408" s="81"/>
      <c r="BO408" s="81"/>
      <c r="BP408" s="81"/>
      <c r="BQ408" s="81"/>
      <c r="BR408" s="81"/>
      <c r="BS408" s="81"/>
      <c r="BT408" s="81"/>
      <c r="BU408" s="81"/>
      <c r="BV408" s="81"/>
      <c r="BW408" s="81"/>
      <c r="BX408" s="81"/>
      <c r="BY408" s="81"/>
      <c r="BZ408" s="81"/>
      <c r="CA408" s="82"/>
      <c r="CB408" s="82"/>
      <c r="CC408" s="82"/>
      <c r="CD408" s="82"/>
      <c r="CE408" s="82"/>
      <c r="CF408" s="82"/>
    </row>
    <row r="409" spans="59:84" s="77" customFormat="1" x14ac:dyDescent="0.25">
      <c r="BG409" s="76"/>
      <c r="BH409" s="83"/>
      <c r="BI409" s="83"/>
      <c r="BJ409" s="83"/>
      <c r="BL409" s="81"/>
      <c r="BM409" s="81"/>
      <c r="BN409" s="81"/>
      <c r="BO409" s="81"/>
      <c r="BP409" s="81"/>
      <c r="BQ409" s="81"/>
      <c r="BR409" s="81"/>
      <c r="BS409" s="81"/>
      <c r="BT409" s="81"/>
      <c r="BU409" s="81"/>
      <c r="BV409" s="81"/>
      <c r="BW409" s="81"/>
      <c r="BX409" s="81"/>
      <c r="BY409" s="81"/>
      <c r="BZ409" s="81"/>
      <c r="CA409" s="82"/>
      <c r="CB409" s="82"/>
      <c r="CC409" s="82"/>
      <c r="CD409" s="82"/>
      <c r="CE409" s="82"/>
      <c r="CF409" s="82"/>
    </row>
    <row r="410" spans="59:84" s="77" customFormat="1" x14ac:dyDescent="0.25">
      <c r="BG410" s="76"/>
      <c r="BH410" s="83"/>
      <c r="BI410" s="83"/>
      <c r="BJ410" s="83"/>
      <c r="BL410" s="81"/>
      <c r="BM410" s="81"/>
      <c r="BN410" s="81"/>
      <c r="BO410" s="81"/>
      <c r="BP410" s="81"/>
      <c r="BQ410" s="81"/>
      <c r="BR410" s="81"/>
      <c r="BS410" s="81"/>
      <c r="BT410" s="81"/>
      <c r="BU410" s="81"/>
      <c r="BV410" s="81"/>
      <c r="BW410" s="81"/>
      <c r="BX410" s="81"/>
      <c r="BY410" s="81"/>
      <c r="BZ410" s="81"/>
      <c r="CA410" s="82"/>
      <c r="CB410" s="82"/>
      <c r="CC410" s="82"/>
      <c r="CD410" s="82"/>
      <c r="CE410" s="82"/>
      <c r="CF410" s="82"/>
    </row>
    <row r="411" spans="59:84" s="77" customFormat="1" x14ac:dyDescent="0.25">
      <c r="BG411" s="76"/>
      <c r="BH411" s="83"/>
      <c r="BI411" s="83"/>
      <c r="BJ411" s="83"/>
      <c r="BL411" s="81"/>
      <c r="BM411" s="81"/>
      <c r="BN411" s="81"/>
      <c r="BO411" s="81"/>
      <c r="BP411" s="81"/>
      <c r="BQ411" s="81"/>
      <c r="BR411" s="81"/>
      <c r="BS411" s="81"/>
      <c r="BT411" s="81"/>
      <c r="BU411" s="81"/>
      <c r="BV411" s="81"/>
      <c r="BW411" s="81"/>
      <c r="BX411" s="81"/>
      <c r="BY411" s="81"/>
      <c r="BZ411" s="81"/>
      <c r="CA411" s="82"/>
      <c r="CB411" s="82"/>
      <c r="CC411" s="82"/>
      <c r="CD411" s="82"/>
      <c r="CE411" s="82"/>
      <c r="CF411" s="82"/>
    </row>
    <row r="412" spans="59:84" s="77" customFormat="1" x14ac:dyDescent="0.25">
      <c r="BG412" s="76"/>
      <c r="BH412" s="83"/>
      <c r="BI412" s="83"/>
      <c r="BJ412" s="83"/>
      <c r="BL412" s="81"/>
      <c r="BM412" s="81"/>
      <c r="BN412" s="81"/>
      <c r="BO412" s="81"/>
      <c r="BP412" s="81"/>
      <c r="BQ412" s="81"/>
      <c r="BR412" s="81"/>
      <c r="BS412" s="81"/>
      <c r="BT412" s="81"/>
      <c r="BU412" s="81"/>
      <c r="BV412" s="81"/>
      <c r="BW412" s="81"/>
      <c r="BX412" s="81"/>
      <c r="BY412" s="81"/>
      <c r="BZ412" s="81"/>
      <c r="CA412" s="82"/>
      <c r="CB412" s="82"/>
      <c r="CC412" s="82"/>
      <c r="CD412" s="82"/>
      <c r="CE412" s="82"/>
      <c r="CF412" s="82"/>
    </row>
    <row r="413" spans="59:84" s="77" customFormat="1" x14ac:dyDescent="0.25">
      <c r="BG413" s="76"/>
      <c r="BH413" s="81"/>
      <c r="BI413" s="81"/>
      <c r="BJ413" s="81"/>
      <c r="BL413" s="81"/>
      <c r="BM413" s="81"/>
      <c r="BN413" s="81"/>
      <c r="BO413" s="81"/>
      <c r="BP413" s="81"/>
      <c r="BQ413" s="81"/>
      <c r="BR413" s="81"/>
      <c r="BS413" s="81"/>
      <c r="BT413" s="81"/>
      <c r="BU413" s="81"/>
      <c r="BV413" s="81"/>
      <c r="BW413" s="81"/>
      <c r="BX413" s="81"/>
      <c r="BY413" s="81"/>
      <c r="BZ413" s="81"/>
      <c r="CA413" s="82"/>
      <c r="CB413" s="82"/>
      <c r="CC413" s="82"/>
      <c r="CD413" s="82"/>
      <c r="CE413" s="82"/>
      <c r="CF413" s="82"/>
    </row>
    <row r="414" spans="59:84" s="77" customFormat="1" x14ac:dyDescent="0.25">
      <c r="BG414" s="76"/>
      <c r="BH414" s="81"/>
      <c r="BI414" s="81"/>
      <c r="BJ414" s="81"/>
      <c r="BL414" s="81"/>
      <c r="BM414" s="81"/>
      <c r="BN414" s="81"/>
      <c r="BO414" s="81"/>
      <c r="BP414" s="81"/>
      <c r="BQ414" s="81"/>
      <c r="BR414" s="81"/>
      <c r="BS414" s="81"/>
      <c r="BT414" s="81"/>
      <c r="BU414" s="81"/>
      <c r="BV414" s="81"/>
      <c r="BW414" s="81"/>
      <c r="BX414" s="81"/>
      <c r="BY414" s="81"/>
      <c r="BZ414" s="81"/>
      <c r="CA414" s="82"/>
      <c r="CB414" s="82"/>
      <c r="CC414" s="82"/>
      <c r="CD414" s="82"/>
      <c r="CE414" s="82"/>
      <c r="CF414" s="82"/>
    </row>
    <row r="415" spans="59:84" s="77" customFormat="1" x14ac:dyDescent="0.25">
      <c r="BG415" s="76"/>
      <c r="BH415" s="81"/>
      <c r="BI415" s="81"/>
      <c r="BJ415" s="81"/>
      <c r="BL415" s="81"/>
      <c r="BM415" s="81"/>
      <c r="BN415" s="81"/>
      <c r="BO415" s="81"/>
      <c r="BP415" s="81"/>
      <c r="BQ415" s="81"/>
      <c r="BR415" s="81"/>
      <c r="BS415" s="81"/>
      <c r="BT415" s="81"/>
      <c r="BU415" s="81"/>
      <c r="BV415" s="81"/>
      <c r="BW415" s="81"/>
      <c r="BX415" s="81"/>
      <c r="BY415" s="81"/>
      <c r="BZ415" s="81"/>
      <c r="CA415" s="82"/>
      <c r="CB415" s="82"/>
      <c r="CC415" s="82"/>
      <c r="CD415" s="82"/>
      <c r="CE415" s="82"/>
      <c r="CF415" s="82"/>
    </row>
    <row r="416" spans="59:84" s="77" customFormat="1" x14ac:dyDescent="0.25">
      <c r="BG416" s="76"/>
      <c r="BH416" s="81"/>
      <c r="BI416" s="81"/>
      <c r="BJ416" s="81"/>
      <c r="BL416" s="81"/>
      <c r="BM416" s="81"/>
      <c r="BN416" s="81"/>
      <c r="BO416" s="81"/>
      <c r="BP416" s="81"/>
      <c r="BQ416" s="81"/>
      <c r="BR416" s="81"/>
      <c r="BS416" s="81"/>
      <c r="BT416" s="81"/>
      <c r="BU416" s="81"/>
      <c r="BV416" s="81"/>
      <c r="BW416" s="81"/>
      <c r="BX416" s="81"/>
      <c r="BY416" s="81"/>
      <c r="BZ416" s="81"/>
      <c r="CA416" s="82"/>
      <c r="CB416" s="82"/>
      <c r="CC416" s="82"/>
      <c r="CD416" s="82"/>
      <c r="CE416" s="82"/>
      <c r="CF416" s="82"/>
    </row>
    <row r="417" spans="59:84" s="77" customFormat="1" x14ac:dyDescent="0.25">
      <c r="BG417" s="76"/>
      <c r="BH417" s="81"/>
      <c r="BI417" s="81"/>
      <c r="BJ417" s="81"/>
      <c r="BL417" s="81"/>
      <c r="BM417" s="81"/>
      <c r="BN417" s="81"/>
      <c r="BO417" s="81"/>
      <c r="BP417" s="81"/>
      <c r="BQ417" s="81"/>
      <c r="BR417" s="81"/>
      <c r="BS417" s="81"/>
      <c r="BT417" s="81"/>
      <c r="BU417" s="81"/>
      <c r="BV417" s="81"/>
      <c r="BW417" s="81"/>
      <c r="BX417" s="81"/>
      <c r="BY417" s="81"/>
      <c r="BZ417" s="81"/>
      <c r="CA417" s="82"/>
      <c r="CB417" s="82"/>
      <c r="CC417" s="82"/>
      <c r="CD417" s="82"/>
      <c r="CE417" s="82"/>
      <c r="CF417" s="82"/>
    </row>
    <row r="418" spans="59:84" x14ac:dyDescent="0.25">
      <c r="BG418" s="76"/>
    </row>
    <row r="419" spans="59:84" x14ac:dyDescent="0.25">
      <c r="BG419" s="76"/>
    </row>
    <row r="420" spans="59:84" x14ac:dyDescent="0.25">
      <c r="BG420" s="76"/>
    </row>
    <row r="421" spans="59:84" x14ac:dyDescent="0.25">
      <c r="BG421" s="76"/>
    </row>
    <row r="422" spans="59:84" s="77" customFormat="1" x14ac:dyDescent="0.25">
      <c r="BG422" s="81">
        <v>6</v>
      </c>
      <c r="BH422" s="81"/>
      <c r="BI422" s="81"/>
      <c r="BJ422" s="81"/>
      <c r="BL422" s="81"/>
      <c r="BM422" s="81"/>
      <c r="BN422" s="81"/>
      <c r="BO422" s="81"/>
      <c r="BP422" s="81"/>
      <c r="BQ422" s="81"/>
      <c r="BR422" s="81"/>
      <c r="BS422" s="81"/>
      <c r="BT422" s="81"/>
      <c r="BU422" s="81"/>
      <c r="BV422" s="81"/>
      <c r="BW422" s="81"/>
      <c r="BX422" s="81"/>
      <c r="BY422" s="81"/>
      <c r="BZ422" s="81"/>
      <c r="CA422" s="82"/>
      <c r="CB422" s="82"/>
      <c r="CC422" s="82"/>
      <c r="CD422" s="82"/>
      <c r="CE422" s="82"/>
      <c r="CF422" s="82"/>
    </row>
    <row r="423" spans="59:84" s="77" customFormat="1" x14ac:dyDescent="0.25">
      <c r="BG423" s="81"/>
      <c r="BH423" s="81" t="s">
        <v>114</v>
      </c>
      <c r="BI423" s="81" t="s">
        <v>115</v>
      </c>
      <c r="BJ423" s="81" t="s">
        <v>6</v>
      </c>
      <c r="BL423" s="81"/>
      <c r="BM423" s="81"/>
      <c r="BN423" s="81"/>
      <c r="BO423" s="81"/>
      <c r="BP423" s="81"/>
      <c r="BQ423" s="81"/>
      <c r="BR423" s="81"/>
      <c r="BS423" s="81"/>
      <c r="BT423" s="81"/>
      <c r="BU423" s="81"/>
      <c r="BV423" s="81"/>
      <c r="BW423" s="81"/>
      <c r="BX423" s="81"/>
      <c r="BY423" s="81"/>
      <c r="BZ423" s="81"/>
      <c r="CA423" s="82"/>
      <c r="CB423" s="82"/>
      <c r="CC423" s="82"/>
      <c r="CD423" s="82"/>
      <c r="CE423" s="82"/>
      <c r="CF423" s="82"/>
    </row>
    <row r="424" spans="59:84" s="77" customFormat="1" x14ac:dyDescent="0.25">
      <c r="BG424" s="76" t="s">
        <v>120</v>
      </c>
      <c r="BH424" s="83">
        <v>0.49453551912568305</v>
      </c>
      <c r="BI424" s="83">
        <v>0.4344262295081967</v>
      </c>
      <c r="BJ424" s="83">
        <v>7.1038251366120214E-2</v>
      </c>
      <c r="BL424" s="81"/>
      <c r="BM424" s="81"/>
      <c r="BN424" s="81"/>
      <c r="BO424" s="81"/>
      <c r="BP424" s="81"/>
      <c r="BQ424" s="81"/>
      <c r="BR424" s="81"/>
      <c r="BS424" s="81"/>
      <c r="BT424" s="81"/>
      <c r="BU424" s="81"/>
      <c r="BV424" s="81"/>
      <c r="BW424" s="81"/>
      <c r="BX424" s="81"/>
      <c r="BY424" s="81"/>
      <c r="BZ424" s="81"/>
      <c r="CA424" s="82"/>
      <c r="CB424" s="82"/>
      <c r="CC424" s="82"/>
      <c r="CD424" s="82"/>
      <c r="CE424" s="82"/>
      <c r="CF424" s="82"/>
    </row>
    <row r="425" spans="59:84" s="77" customFormat="1" x14ac:dyDescent="0.25">
      <c r="BG425" s="76"/>
      <c r="BH425" s="83"/>
      <c r="BI425" s="83"/>
      <c r="BJ425" s="83"/>
      <c r="BL425" s="81"/>
      <c r="BM425" s="81"/>
      <c r="BN425" s="81"/>
      <c r="BO425" s="81"/>
      <c r="BP425" s="81"/>
      <c r="BQ425" s="81"/>
      <c r="BR425" s="81"/>
      <c r="BS425" s="81"/>
      <c r="BT425" s="81"/>
      <c r="BU425" s="81"/>
      <c r="BV425" s="81"/>
      <c r="BW425" s="81"/>
      <c r="BX425" s="81"/>
      <c r="BY425" s="81"/>
      <c r="BZ425" s="81"/>
      <c r="CA425" s="82"/>
      <c r="CB425" s="82"/>
      <c r="CC425" s="82"/>
      <c r="CD425" s="82"/>
      <c r="CE425" s="82"/>
      <c r="CF425" s="82"/>
    </row>
    <row r="426" spans="59:84" s="77" customFormat="1" x14ac:dyDescent="0.25">
      <c r="BG426" s="76"/>
      <c r="BH426" s="83"/>
      <c r="BI426" s="83"/>
      <c r="BJ426" s="83"/>
      <c r="BL426" s="81"/>
      <c r="BM426" s="81"/>
      <c r="BN426" s="81"/>
      <c r="BO426" s="81"/>
      <c r="BP426" s="81"/>
      <c r="BQ426" s="81"/>
      <c r="BR426" s="81"/>
      <c r="BS426" s="81"/>
      <c r="BT426" s="81"/>
      <c r="BU426" s="81"/>
      <c r="BV426" s="81"/>
      <c r="BW426" s="81"/>
      <c r="BX426" s="81"/>
      <c r="BY426" s="81"/>
      <c r="BZ426" s="81"/>
      <c r="CA426" s="82"/>
      <c r="CB426" s="82"/>
      <c r="CC426" s="82"/>
      <c r="CD426" s="82"/>
      <c r="CE426" s="82"/>
      <c r="CF426" s="82"/>
    </row>
    <row r="427" spans="59:84" s="77" customFormat="1" x14ac:dyDescent="0.25">
      <c r="BG427" s="76"/>
      <c r="BH427" s="83"/>
      <c r="BI427" s="83"/>
      <c r="BJ427" s="83"/>
      <c r="BL427" s="81"/>
      <c r="BM427" s="81"/>
      <c r="BN427" s="81"/>
      <c r="BO427" s="81"/>
      <c r="BP427" s="81"/>
      <c r="BQ427" s="81"/>
      <c r="BR427" s="81"/>
      <c r="BS427" s="81"/>
      <c r="BT427" s="81"/>
      <c r="BU427" s="81"/>
      <c r="BV427" s="81"/>
      <c r="BW427" s="81"/>
      <c r="BX427" s="81"/>
      <c r="BY427" s="81"/>
      <c r="BZ427" s="81"/>
      <c r="CA427" s="82"/>
      <c r="CB427" s="82"/>
      <c r="CC427" s="82"/>
      <c r="CD427" s="82"/>
      <c r="CE427" s="82"/>
      <c r="CF427" s="82"/>
    </row>
    <row r="428" spans="59:84" s="77" customFormat="1" x14ac:dyDescent="0.25">
      <c r="BG428" s="76"/>
      <c r="BH428" s="83"/>
      <c r="BI428" s="83"/>
      <c r="BJ428" s="83"/>
      <c r="BL428" s="81"/>
      <c r="BM428" s="81"/>
      <c r="BN428" s="81"/>
      <c r="BO428" s="81"/>
      <c r="BP428" s="81"/>
      <c r="BQ428" s="81"/>
      <c r="BR428" s="81"/>
      <c r="BS428" s="81"/>
      <c r="BT428" s="81"/>
      <c r="BU428" s="81"/>
      <c r="BV428" s="81"/>
      <c r="BW428" s="81"/>
      <c r="BX428" s="81"/>
      <c r="BY428" s="81"/>
      <c r="BZ428" s="81"/>
      <c r="CA428" s="82"/>
      <c r="CB428" s="82"/>
      <c r="CC428" s="82"/>
      <c r="CD428" s="82"/>
      <c r="CE428" s="82"/>
      <c r="CF428" s="82"/>
    </row>
    <row r="429" spans="59:84" s="77" customFormat="1" x14ac:dyDescent="0.25">
      <c r="BG429" s="76"/>
      <c r="BH429" s="83"/>
      <c r="BI429" s="83"/>
      <c r="BJ429" s="83"/>
      <c r="BL429" s="81"/>
      <c r="BM429" s="81"/>
      <c r="BN429" s="81"/>
      <c r="BO429" s="81"/>
      <c r="BP429" s="81"/>
      <c r="BQ429" s="81"/>
      <c r="BR429" s="81"/>
      <c r="BS429" s="81"/>
      <c r="BT429" s="81"/>
      <c r="BU429" s="81"/>
      <c r="BV429" s="81"/>
      <c r="BW429" s="81"/>
      <c r="BX429" s="81"/>
      <c r="BY429" s="81"/>
      <c r="BZ429" s="81"/>
      <c r="CA429" s="82"/>
      <c r="CB429" s="82"/>
      <c r="CC429" s="82"/>
      <c r="CD429" s="82"/>
      <c r="CE429" s="82"/>
      <c r="CF429" s="82"/>
    </row>
    <row r="430" spans="59:84" s="77" customFormat="1" x14ac:dyDescent="0.25">
      <c r="BG430" s="76"/>
      <c r="BH430" s="81"/>
      <c r="BI430" s="81"/>
      <c r="BJ430" s="81"/>
      <c r="BL430" s="81"/>
      <c r="BM430" s="81"/>
      <c r="BN430" s="81"/>
      <c r="BO430" s="81"/>
      <c r="BP430" s="81"/>
      <c r="BQ430" s="81"/>
      <c r="BR430" s="81"/>
      <c r="BS430" s="81"/>
      <c r="BT430" s="81"/>
      <c r="BU430" s="81"/>
      <c r="BV430" s="81"/>
      <c r="BW430" s="81"/>
      <c r="BX430" s="81"/>
      <c r="BY430" s="81"/>
      <c r="BZ430" s="81"/>
      <c r="CA430" s="82"/>
      <c r="CB430" s="82"/>
      <c r="CC430" s="82"/>
      <c r="CD430" s="82"/>
      <c r="CE430" s="82"/>
      <c r="CF430" s="82"/>
    </row>
    <row r="431" spans="59:84" s="77" customFormat="1" x14ac:dyDescent="0.25">
      <c r="BG431" s="76"/>
      <c r="BH431" s="81"/>
      <c r="BI431" s="81"/>
      <c r="BJ431" s="81"/>
      <c r="BL431" s="81"/>
      <c r="BM431" s="81"/>
      <c r="BN431" s="81"/>
      <c r="BO431" s="81"/>
      <c r="BP431" s="81"/>
      <c r="BQ431" s="81"/>
      <c r="BR431" s="81"/>
      <c r="BS431" s="81"/>
      <c r="BT431" s="81"/>
      <c r="BU431" s="81"/>
      <c r="BV431" s="81"/>
      <c r="BW431" s="81"/>
      <c r="BX431" s="81"/>
      <c r="BY431" s="81"/>
      <c r="BZ431" s="81"/>
      <c r="CA431" s="82"/>
      <c r="CB431" s="82"/>
      <c r="CC431" s="82"/>
      <c r="CD431" s="82"/>
      <c r="CE431" s="82"/>
      <c r="CF431" s="82"/>
    </row>
    <row r="432" spans="59:84" s="77" customFormat="1" x14ac:dyDescent="0.25">
      <c r="BG432" s="76"/>
      <c r="BH432" s="81"/>
      <c r="BI432" s="81"/>
      <c r="BJ432" s="81"/>
      <c r="BL432" s="81"/>
      <c r="BM432" s="81"/>
      <c r="BN432" s="81"/>
      <c r="BO432" s="81"/>
      <c r="BP432" s="81"/>
      <c r="BQ432" s="81"/>
      <c r="BR432" s="81"/>
      <c r="BS432" s="81"/>
      <c r="BT432" s="81"/>
      <c r="BU432" s="81"/>
      <c r="BV432" s="81"/>
      <c r="BW432" s="81"/>
      <c r="BX432" s="81"/>
      <c r="BY432" s="81"/>
      <c r="BZ432" s="81"/>
      <c r="CA432" s="82"/>
      <c r="CB432" s="82"/>
      <c r="CC432" s="82"/>
      <c r="CD432" s="82"/>
      <c r="CE432" s="82"/>
      <c r="CF432" s="82"/>
    </row>
    <row r="433" spans="59:84" s="77" customFormat="1" x14ac:dyDescent="0.25">
      <c r="BG433" s="76"/>
      <c r="BH433" s="81"/>
      <c r="BI433" s="81"/>
      <c r="BJ433" s="81"/>
      <c r="BL433" s="81"/>
      <c r="BM433" s="81"/>
      <c r="BN433" s="81"/>
      <c r="BO433" s="81"/>
      <c r="BP433" s="81"/>
      <c r="BQ433" s="81"/>
      <c r="BR433" s="81"/>
      <c r="BS433" s="81"/>
      <c r="BT433" s="81"/>
      <c r="BU433" s="81"/>
      <c r="BV433" s="81"/>
      <c r="BW433" s="81"/>
      <c r="BX433" s="81"/>
      <c r="BY433" s="81"/>
      <c r="BZ433" s="81"/>
      <c r="CA433" s="82"/>
      <c r="CB433" s="82"/>
      <c r="CC433" s="82"/>
      <c r="CD433" s="82"/>
      <c r="CE433" s="82"/>
      <c r="CF433" s="82"/>
    </row>
    <row r="434" spans="59:84" s="77" customFormat="1" x14ac:dyDescent="0.25">
      <c r="BG434" s="76"/>
      <c r="BH434" s="81"/>
      <c r="BI434" s="81"/>
      <c r="BJ434" s="81"/>
      <c r="BL434" s="81"/>
      <c r="BM434" s="81"/>
      <c r="BN434" s="81"/>
      <c r="BO434" s="81"/>
      <c r="BP434" s="81"/>
      <c r="BQ434" s="81"/>
      <c r="BR434" s="81"/>
      <c r="BS434" s="81"/>
      <c r="BT434" s="81"/>
      <c r="BU434" s="81"/>
      <c r="BV434" s="81"/>
      <c r="BW434" s="81"/>
      <c r="BX434" s="81"/>
      <c r="BY434" s="81"/>
      <c r="BZ434" s="81"/>
      <c r="CA434" s="82"/>
      <c r="CB434" s="82"/>
      <c r="CC434" s="82"/>
      <c r="CD434" s="82"/>
      <c r="CE434" s="82"/>
      <c r="CF434" s="82"/>
    </row>
    <row r="435" spans="59:84" s="77" customFormat="1" x14ac:dyDescent="0.25">
      <c r="BG435" s="76"/>
      <c r="BH435" s="81"/>
      <c r="BI435" s="81"/>
      <c r="BJ435" s="81"/>
      <c r="BL435" s="81"/>
      <c r="BM435" s="81"/>
      <c r="BN435" s="81"/>
      <c r="BO435" s="81"/>
      <c r="BP435" s="81"/>
      <c r="BQ435" s="81"/>
      <c r="BR435" s="81"/>
      <c r="BS435" s="81"/>
      <c r="BT435" s="81"/>
      <c r="BU435" s="81"/>
      <c r="BV435" s="81"/>
      <c r="BW435" s="81"/>
      <c r="BX435" s="81"/>
      <c r="BY435" s="81"/>
      <c r="BZ435" s="81"/>
      <c r="CA435" s="82"/>
      <c r="CB435" s="82"/>
      <c r="CC435" s="82"/>
      <c r="CD435" s="82"/>
      <c r="CE435" s="82"/>
      <c r="CF435" s="82"/>
    </row>
    <row r="436" spans="59:84" x14ac:dyDescent="0.25">
      <c r="BG436" s="76"/>
    </row>
    <row r="437" spans="59:84" x14ac:dyDescent="0.25">
      <c r="BG437" s="76"/>
    </row>
    <row r="438" spans="59:84" x14ac:dyDescent="0.25">
      <c r="BG438" s="76"/>
    </row>
    <row r="440" spans="59:84" s="77" customFormat="1" x14ac:dyDescent="0.25">
      <c r="BG440" s="81">
        <v>7</v>
      </c>
      <c r="BH440" s="81"/>
      <c r="BI440" s="81"/>
      <c r="BJ440" s="81"/>
      <c r="BL440" s="81"/>
      <c r="BM440" s="81"/>
      <c r="BN440" s="81"/>
      <c r="BO440" s="81"/>
      <c r="BP440" s="81"/>
      <c r="BQ440" s="81"/>
      <c r="BR440" s="81"/>
      <c r="BS440" s="81"/>
      <c r="BT440" s="81"/>
      <c r="BU440" s="81"/>
      <c r="BV440" s="81"/>
      <c r="BW440" s="81"/>
      <c r="BX440" s="81"/>
      <c r="BY440" s="81"/>
      <c r="BZ440" s="81"/>
      <c r="CA440" s="82"/>
      <c r="CB440" s="82"/>
      <c r="CC440" s="82"/>
      <c r="CD440" s="82"/>
      <c r="CE440" s="82"/>
      <c r="CF440" s="82"/>
    </row>
    <row r="441" spans="59:84" s="77" customFormat="1" x14ac:dyDescent="0.25">
      <c r="BG441" s="81"/>
      <c r="BH441" s="81" t="s">
        <v>114</v>
      </c>
      <c r="BI441" s="81" t="s">
        <v>115</v>
      </c>
      <c r="BJ441" s="81" t="s">
        <v>6</v>
      </c>
      <c r="BL441" s="81"/>
      <c r="BM441" s="81"/>
      <c r="BN441" s="81"/>
      <c r="BO441" s="81"/>
      <c r="BP441" s="81"/>
      <c r="BQ441" s="81"/>
      <c r="BR441" s="81"/>
      <c r="BS441" s="81"/>
      <c r="BT441" s="81"/>
      <c r="BU441" s="81"/>
      <c r="BV441" s="81"/>
      <c r="BW441" s="81"/>
      <c r="BX441" s="81"/>
      <c r="BY441" s="81"/>
      <c r="BZ441" s="81"/>
      <c r="CA441" s="82"/>
      <c r="CB441" s="82"/>
      <c r="CC441" s="82"/>
      <c r="CD441" s="82"/>
      <c r="CE441" s="82"/>
      <c r="CF441" s="82"/>
    </row>
    <row r="442" spans="59:84" s="77" customFormat="1" x14ac:dyDescent="0.25">
      <c r="BG442" s="76" t="s">
        <v>121</v>
      </c>
      <c r="BH442" s="83">
        <v>0.55319148936170215</v>
      </c>
      <c r="BI442" s="83">
        <v>0.38829787234042551</v>
      </c>
      <c r="BJ442" s="83">
        <v>5.8510638297872342E-2</v>
      </c>
      <c r="BL442" s="81"/>
      <c r="BM442" s="81"/>
      <c r="BN442" s="81"/>
      <c r="BO442" s="81"/>
      <c r="BP442" s="81"/>
      <c r="BQ442" s="81"/>
      <c r="BR442" s="81"/>
      <c r="BS442" s="81"/>
      <c r="BT442" s="81"/>
      <c r="BU442" s="81"/>
      <c r="BV442" s="81"/>
      <c r="BW442" s="81"/>
      <c r="BX442" s="81"/>
      <c r="BY442" s="81"/>
      <c r="BZ442" s="81"/>
      <c r="CA442" s="82"/>
      <c r="CB442" s="82"/>
      <c r="CC442" s="82"/>
      <c r="CD442" s="82"/>
      <c r="CE442" s="82"/>
      <c r="CF442" s="82"/>
    </row>
    <row r="443" spans="59:84" s="77" customFormat="1" x14ac:dyDescent="0.25">
      <c r="BG443" s="76"/>
      <c r="BH443" s="83"/>
      <c r="BI443" s="83"/>
      <c r="BJ443" s="83"/>
      <c r="BL443" s="81"/>
      <c r="BM443" s="81"/>
      <c r="BN443" s="81"/>
      <c r="BO443" s="81"/>
      <c r="BP443" s="81"/>
      <c r="BQ443" s="81"/>
      <c r="BR443" s="81"/>
      <c r="BS443" s="81"/>
      <c r="BT443" s="81"/>
      <c r="BU443" s="81"/>
      <c r="BV443" s="81"/>
      <c r="BW443" s="81"/>
      <c r="BX443" s="81"/>
      <c r="BY443" s="81"/>
      <c r="BZ443" s="81"/>
      <c r="CA443" s="82"/>
      <c r="CB443" s="82"/>
      <c r="CC443" s="82"/>
      <c r="CD443" s="82"/>
      <c r="CE443" s="82"/>
      <c r="CF443" s="82"/>
    </row>
    <row r="444" spans="59:84" s="77" customFormat="1" x14ac:dyDescent="0.25">
      <c r="BG444" s="76"/>
      <c r="BH444" s="83"/>
      <c r="BI444" s="83"/>
      <c r="BJ444" s="83"/>
      <c r="BL444" s="81"/>
      <c r="BM444" s="81"/>
      <c r="BN444" s="81"/>
      <c r="BO444" s="81"/>
      <c r="BP444" s="81"/>
      <c r="BQ444" s="81"/>
      <c r="BR444" s="81"/>
      <c r="BS444" s="81"/>
      <c r="BT444" s="81"/>
      <c r="BU444" s="81"/>
      <c r="BV444" s="81"/>
      <c r="BW444" s="81"/>
      <c r="BX444" s="81"/>
      <c r="BY444" s="81"/>
      <c r="BZ444" s="81"/>
      <c r="CA444" s="82"/>
      <c r="CB444" s="82"/>
      <c r="CC444" s="82"/>
      <c r="CD444" s="82"/>
      <c r="CE444" s="82"/>
      <c r="CF444" s="82"/>
    </row>
    <row r="445" spans="59:84" s="77" customFormat="1" x14ac:dyDescent="0.25">
      <c r="BG445" s="76"/>
      <c r="BH445" s="83"/>
      <c r="BI445" s="83"/>
      <c r="BJ445" s="83"/>
      <c r="BL445" s="81"/>
      <c r="BM445" s="81"/>
      <c r="BN445" s="81"/>
      <c r="BO445" s="81"/>
      <c r="BP445" s="81"/>
      <c r="BQ445" s="81"/>
      <c r="BR445" s="81"/>
      <c r="BS445" s="81"/>
      <c r="BT445" s="81"/>
      <c r="BU445" s="81"/>
      <c r="BV445" s="81"/>
      <c r="BW445" s="81"/>
      <c r="BX445" s="81"/>
      <c r="BY445" s="81"/>
      <c r="BZ445" s="81"/>
      <c r="CA445" s="82"/>
      <c r="CB445" s="82"/>
      <c r="CC445" s="82"/>
      <c r="CD445" s="82"/>
      <c r="CE445" s="82"/>
      <c r="CF445" s="82"/>
    </row>
    <row r="446" spans="59:84" s="77" customFormat="1" x14ac:dyDescent="0.25">
      <c r="BG446" s="76"/>
      <c r="BH446" s="83"/>
      <c r="BI446" s="83"/>
      <c r="BJ446" s="83"/>
      <c r="BL446" s="81"/>
      <c r="BM446" s="81"/>
      <c r="BN446" s="81"/>
      <c r="BO446" s="81"/>
      <c r="BP446" s="81"/>
      <c r="BQ446" s="81"/>
      <c r="BR446" s="81"/>
      <c r="BS446" s="81"/>
      <c r="BT446" s="81"/>
      <c r="BU446" s="81"/>
      <c r="BV446" s="81"/>
      <c r="BW446" s="81"/>
      <c r="BX446" s="81"/>
      <c r="BY446" s="81"/>
      <c r="BZ446" s="81"/>
      <c r="CA446" s="82"/>
      <c r="CB446" s="82"/>
      <c r="CC446" s="82"/>
      <c r="CD446" s="82"/>
      <c r="CE446" s="82"/>
      <c r="CF446" s="82"/>
    </row>
    <row r="447" spans="59:84" s="77" customFormat="1" x14ac:dyDescent="0.25">
      <c r="BG447" s="76"/>
      <c r="BH447" s="81"/>
      <c r="BI447" s="81"/>
      <c r="BJ447" s="81"/>
      <c r="BL447" s="81"/>
      <c r="BM447" s="81"/>
      <c r="BN447" s="81"/>
      <c r="BO447" s="81"/>
      <c r="BP447" s="81"/>
      <c r="BQ447" s="81"/>
      <c r="BR447" s="81"/>
      <c r="BS447" s="81"/>
      <c r="BT447" s="81"/>
      <c r="BU447" s="81"/>
      <c r="BV447" s="81"/>
      <c r="BW447" s="81"/>
      <c r="BX447" s="81"/>
      <c r="BY447" s="81"/>
      <c r="BZ447" s="81"/>
      <c r="CA447" s="82"/>
      <c r="CB447" s="82"/>
      <c r="CC447" s="82"/>
      <c r="CD447" s="82"/>
      <c r="CE447" s="82"/>
      <c r="CF447" s="82"/>
    </row>
    <row r="448" spans="59:84" s="77" customFormat="1" x14ac:dyDescent="0.25">
      <c r="BG448" s="76"/>
      <c r="BH448" s="81"/>
      <c r="BI448" s="81"/>
      <c r="BJ448" s="81"/>
      <c r="BL448" s="81"/>
      <c r="BM448" s="81"/>
      <c r="BN448" s="81"/>
      <c r="BO448" s="81"/>
      <c r="BP448" s="81"/>
      <c r="BQ448" s="81"/>
      <c r="BR448" s="81"/>
      <c r="BS448" s="81"/>
      <c r="BT448" s="81"/>
      <c r="BU448" s="81"/>
      <c r="BV448" s="81"/>
      <c r="BW448" s="81"/>
      <c r="BX448" s="81"/>
      <c r="BY448" s="81"/>
      <c r="BZ448" s="81"/>
      <c r="CA448" s="82"/>
      <c r="CB448" s="82"/>
      <c r="CC448" s="82"/>
      <c r="CD448" s="82"/>
      <c r="CE448" s="82"/>
      <c r="CF448" s="82"/>
    </row>
    <row r="449" spans="59:84" s="77" customFormat="1" x14ac:dyDescent="0.25">
      <c r="BG449" s="76"/>
      <c r="BH449" s="81"/>
      <c r="BI449" s="81"/>
      <c r="BJ449" s="81"/>
      <c r="BL449" s="81"/>
      <c r="BM449" s="81"/>
      <c r="BN449" s="81"/>
      <c r="BO449" s="81"/>
      <c r="BP449" s="81"/>
      <c r="BQ449" s="81"/>
      <c r="BR449" s="81"/>
      <c r="BS449" s="81"/>
      <c r="BT449" s="81"/>
      <c r="BU449" s="81"/>
      <c r="BV449" s="81"/>
      <c r="BW449" s="81"/>
      <c r="BX449" s="81"/>
      <c r="BY449" s="81"/>
      <c r="BZ449" s="81"/>
      <c r="CA449" s="82"/>
      <c r="CB449" s="82"/>
      <c r="CC449" s="82"/>
      <c r="CD449" s="82"/>
      <c r="CE449" s="82"/>
      <c r="CF449" s="82"/>
    </row>
    <row r="450" spans="59:84" s="77" customFormat="1" x14ac:dyDescent="0.25">
      <c r="BG450" s="76"/>
      <c r="BH450" s="81"/>
      <c r="BI450" s="81"/>
      <c r="BJ450" s="81"/>
      <c r="BL450" s="81"/>
      <c r="BM450" s="81"/>
      <c r="BN450" s="81"/>
      <c r="BO450" s="81"/>
      <c r="BP450" s="81"/>
      <c r="BQ450" s="81"/>
      <c r="BR450" s="81"/>
      <c r="BS450" s="81"/>
      <c r="BT450" s="81"/>
      <c r="BU450" s="81"/>
      <c r="BV450" s="81"/>
      <c r="BW450" s="81"/>
      <c r="BX450" s="81"/>
      <c r="BY450" s="81"/>
      <c r="BZ450" s="81"/>
      <c r="CA450" s="82"/>
      <c r="CB450" s="82"/>
      <c r="CC450" s="82"/>
      <c r="CD450" s="82"/>
      <c r="CE450" s="82"/>
      <c r="CF450" s="82"/>
    </row>
    <row r="451" spans="59:84" s="77" customFormat="1" x14ac:dyDescent="0.25">
      <c r="BG451" s="76"/>
      <c r="BH451" s="81"/>
      <c r="BI451" s="81"/>
      <c r="BJ451" s="81"/>
      <c r="BL451" s="81"/>
      <c r="BM451" s="81"/>
      <c r="BN451" s="81"/>
      <c r="BO451" s="81"/>
      <c r="BP451" s="81"/>
      <c r="BQ451" s="81"/>
      <c r="BR451" s="81"/>
      <c r="BS451" s="81"/>
      <c r="BT451" s="81"/>
      <c r="BU451" s="81"/>
      <c r="BV451" s="81"/>
      <c r="BW451" s="81"/>
      <c r="BX451" s="81"/>
      <c r="BY451" s="81"/>
      <c r="BZ451" s="81"/>
      <c r="CA451" s="82"/>
      <c r="CB451" s="82"/>
      <c r="CC451" s="82"/>
      <c r="CD451" s="82"/>
      <c r="CE451" s="82"/>
      <c r="CF451" s="82"/>
    </row>
    <row r="452" spans="59:84" s="77" customFormat="1" x14ac:dyDescent="0.25">
      <c r="BG452" s="76"/>
      <c r="BH452" s="81"/>
      <c r="BI452" s="81"/>
      <c r="BJ452" s="81"/>
      <c r="BL452" s="81"/>
      <c r="BM452" s="81"/>
      <c r="BN452" s="81"/>
      <c r="BO452" s="81"/>
      <c r="BP452" s="81"/>
      <c r="BQ452" s="81"/>
      <c r="BR452" s="81"/>
      <c r="BS452" s="81"/>
      <c r="BT452" s="81"/>
      <c r="BU452" s="81"/>
      <c r="BV452" s="81"/>
      <c r="BW452" s="81"/>
      <c r="BX452" s="81"/>
      <c r="BY452" s="81"/>
      <c r="BZ452" s="81"/>
      <c r="CA452" s="82"/>
      <c r="CB452" s="82"/>
      <c r="CC452" s="82"/>
      <c r="CD452" s="82"/>
      <c r="CE452" s="82"/>
      <c r="CF452" s="82"/>
    </row>
    <row r="453" spans="59:84" s="77" customFormat="1" x14ac:dyDescent="0.25">
      <c r="BG453" s="76"/>
      <c r="BH453" s="81"/>
      <c r="BI453" s="81"/>
      <c r="BJ453" s="81"/>
      <c r="BL453" s="81"/>
      <c r="BM453" s="81"/>
      <c r="BN453" s="81"/>
      <c r="BO453" s="81"/>
      <c r="BP453" s="81"/>
      <c r="BQ453" s="81"/>
      <c r="BR453" s="81"/>
      <c r="BS453" s="81"/>
      <c r="BT453" s="81"/>
      <c r="BU453" s="81"/>
      <c r="BV453" s="81"/>
      <c r="BW453" s="81"/>
      <c r="BX453" s="81"/>
      <c r="BY453" s="81"/>
      <c r="BZ453" s="81"/>
      <c r="CA453" s="82"/>
      <c r="CB453" s="82"/>
      <c r="CC453" s="82"/>
      <c r="CD453" s="82"/>
      <c r="CE453" s="82"/>
      <c r="CF453" s="82"/>
    </row>
    <row r="454" spans="59:84" x14ac:dyDescent="0.25">
      <c r="BG454" s="76"/>
    </row>
    <row r="455" spans="59:84" x14ac:dyDescent="0.25">
      <c r="BG455" s="76"/>
    </row>
    <row r="458" spans="59:84" s="77" customFormat="1" x14ac:dyDescent="0.25">
      <c r="BG458" s="81">
        <v>8</v>
      </c>
      <c r="BH458" s="81"/>
      <c r="BI458" s="81"/>
      <c r="BJ458" s="81"/>
      <c r="BL458" s="81"/>
      <c r="BM458" s="81"/>
      <c r="BN458" s="81"/>
      <c r="BO458" s="81"/>
      <c r="BP458" s="81"/>
      <c r="BQ458" s="81"/>
      <c r="BR458" s="81"/>
      <c r="BS458" s="81"/>
      <c r="BT458" s="81"/>
      <c r="BU458" s="81"/>
      <c r="BV458" s="81"/>
      <c r="BW458" s="81"/>
      <c r="BX458" s="81"/>
      <c r="BY458" s="81"/>
      <c r="BZ458" s="81"/>
      <c r="CA458" s="82"/>
      <c r="CB458" s="82"/>
      <c r="CC458" s="82"/>
      <c r="CD458" s="82"/>
      <c r="CE458" s="82"/>
      <c r="CF458" s="82"/>
    </row>
    <row r="459" spans="59:84" s="77" customFormat="1" x14ac:dyDescent="0.25">
      <c r="BG459" s="81"/>
      <c r="BH459" s="81" t="s">
        <v>114</v>
      </c>
      <c r="BI459" s="81" t="s">
        <v>115</v>
      </c>
      <c r="BJ459" s="81" t="s">
        <v>6</v>
      </c>
      <c r="BL459" s="81"/>
      <c r="BM459" s="81"/>
      <c r="BN459" s="81"/>
      <c r="BO459" s="81"/>
      <c r="BP459" s="81"/>
      <c r="BQ459" s="81"/>
      <c r="BR459" s="81"/>
      <c r="BS459" s="81"/>
      <c r="BT459" s="81"/>
      <c r="BU459" s="81"/>
      <c r="BV459" s="81"/>
      <c r="BW459" s="81"/>
      <c r="BX459" s="81"/>
      <c r="BY459" s="81"/>
      <c r="BZ459" s="81"/>
      <c r="CA459" s="82"/>
      <c r="CB459" s="82"/>
      <c r="CC459" s="82"/>
      <c r="CD459" s="82"/>
      <c r="CE459" s="82"/>
      <c r="CF459" s="82"/>
    </row>
    <row r="460" spans="59:84" s="77" customFormat="1" x14ac:dyDescent="0.25">
      <c r="BG460" s="76" t="s">
        <v>122</v>
      </c>
      <c r="BH460" s="83">
        <v>0.58333333333333337</v>
      </c>
      <c r="BI460" s="83">
        <v>0.34523809523809523</v>
      </c>
      <c r="BJ460" s="83">
        <v>7.1428571428571425E-2</v>
      </c>
      <c r="BL460" s="81"/>
      <c r="BM460" s="81"/>
      <c r="BN460" s="81"/>
      <c r="BO460" s="81"/>
      <c r="BP460" s="81"/>
      <c r="BQ460" s="81"/>
      <c r="BR460" s="81"/>
      <c r="BS460" s="81"/>
      <c r="BT460" s="81"/>
      <c r="BU460" s="81"/>
      <c r="BV460" s="81"/>
      <c r="BW460" s="81"/>
      <c r="BX460" s="81"/>
      <c r="BY460" s="81"/>
      <c r="BZ460" s="81"/>
      <c r="CA460" s="82"/>
      <c r="CB460" s="82"/>
      <c r="CC460" s="82"/>
      <c r="CD460" s="82"/>
      <c r="CE460" s="82"/>
      <c r="CF460" s="82"/>
    </row>
    <row r="461" spans="59:84" s="77" customFormat="1" x14ac:dyDescent="0.25">
      <c r="BG461" s="76"/>
      <c r="BH461" s="83"/>
      <c r="BI461" s="83"/>
      <c r="BJ461" s="83"/>
      <c r="BL461" s="81"/>
      <c r="BM461" s="81"/>
      <c r="BN461" s="81"/>
      <c r="BO461" s="81"/>
      <c r="BP461" s="81"/>
      <c r="BQ461" s="81"/>
      <c r="BR461" s="81"/>
      <c r="BS461" s="81"/>
      <c r="BT461" s="81"/>
      <c r="BU461" s="81"/>
      <c r="BV461" s="81"/>
      <c r="BW461" s="81"/>
      <c r="BX461" s="81"/>
      <c r="BY461" s="81"/>
      <c r="BZ461" s="81"/>
      <c r="CA461" s="82"/>
      <c r="CB461" s="82"/>
      <c r="CC461" s="82"/>
      <c r="CD461" s="82"/>
      <c r="CE461" s="82"/>
      <c r="CF461" s="82"/>
    </row>
    <row r="462" spans="59:84" s="77" customFormat="1" x14ac:dyDescent="0.25">
      <c r="BG462" s="76"/>
      <c r="BH462" s="83"/>
      <c r="BI462" s="83"/>
      <c r="BJ462" s="83"/>
      <c r="BL462" s="81"/>
      <c r="BM462" s="81"/>
      <c r="BN462" s="81"/>
      <c r="BO462" s="81"/>
      <c r="BP462" s="81"/>
      <c r="BQ462" s="81"/>
      <c r="BR462" s="81"/>
      <c r="BS462" s="81"/>
      <c r="BT462" s="81"/>
      <c r="BU462" s="81"/>
      <c r="BV462" s="81"/>
      <c r="BW462" s="81"/>
      <c r="BX462" s="81"/>
      <c r="BY462" s="81"/>
      <c r="BZ462" s="81"/>
      <c r="CA462" s="82"/>
      <c r="CB462" s="82"/>
      <c r="CC462" s="82"/>
      <c r="CD462" s="82"/>
      <c r="CE462" s="82"/>
      <c r="CF462" s="82"/>
    </row>
    <row r="463" spans="59:84" s="77" customFormat="1" x14ac:dyDescent="0.25">
      <c r="BG463" s="76"/>
      <c r="BH463" s="83"/>
      <c r="BI463" s="83"/>
      <c r="BJ463" s="83"/>
      <c r="BL463" s="81"/>
      <c r="BM463" s="81"/>
      <c r="BN463" s="81"/>
      <c r="BO463" s="81"/>
      <c r="BP463" s="81"/>
      <c r="BQ463" s="81"/>
      <c r="BR463" s="81"/>
      <c r="BS463" s="81"/>
      <c r="BT463" s="81"/>
      <c r="BU463" s="81"/>
      <c r="BV463" s="81"/>
      <c r="BW463" s="81"/>
      <c r="BX463" s="81"/>
      <c r="BY463" s="81"/>
      <c r="BZ463" s="81"/>
      <c r="CA463" s="82"/>
      <c r="CB463" s="82"/>
      <c r="CC463" s="82"/>
      <c r="CD463" s="82"/>
      <c r="CE463" s="82"/>
      <c r="CF463" s="82"/>
    </row>
    <row r="464" spans="59:84" s="77" customFormat="1" x14ac:dyDescent="0.25">
      <c r="BG464" s="76"/>
      <c r="BH464" s="81"/>
      <c r="BI464" s="81"/>
      <c r="BJ464" s="81"/>
      <c r="BL464" s="81"/>
      <c r="BM464" s="81"/>
      <c r="BN464" s="81"/>
      <c r="BO464" s="81"/>
      <c r="BP464" s="81"/>
      <c r="BQ464" s="81"/>
      <c r="BR464" s="81"/>
      <c r="BS464" s="81"/>
      <c r="BT464" s="81"/>
      <c r="BU464" s="81"/>
      <c r="BV464" s="81"/>
      <c r="BW464" s="81"/>
      <c r="BX464" s="81"/>
      <c r="BY464" s="81"/>
      <c r="BZ464" s="81"/>
      <c r="CA464" s="82"/>
      <c r="CB464" s="82"/>
      <c r="CC464" s="82"/>
      <c r="CD464" s="82"/>
      <c r="CE464" s="82"/>
      <c r="CF464" s="82"/>
    </row>
    <row r="465" spans="59:84" s="77" customFormat="1" x14ac:dyDescent="0.25">
      <c r="BG465" s="76"/>
      <c r="BH465" s="81"/>
      <c r="BI465" s="81"/>
      <c r="BJ465" s="81"/>
      <c r="BL465" s="81"/>
      <c r="BM465" s="81"/>
      <c r="BN465" s="81"/>
      <c r="BO465" s="81"/>
      <c r="BP465" s="81"/>
      <c r="BQ465" s="81"/>
      <c r="BR465" s="81"/>
      <c r="BS465" s="81"/>
      <c r="BT465" s="81"/>
      <c r="BU465" s="81"/>
      <c r="BV465" s="81"/>
      <c r="BW465" s="81"/>
      <c r="BX465" s="81"/>
      <c r="BY465" s="81"/>
      <c r="BZ465" s="81"/>
      <c r="CA465" s="82"/>
      <c r="CB465" s="82"/>
      <c r="CC465" s="82"/>
      <c r="CD465" s="82"/>
      <c r="CE465" s="82"/>
      <c r="CF465" s="82"/>
    </row>
    <row r="466" spans="59:84" s="77" customFormat="1" x14ac:dyDescent="0.25">
      <c r="BG466" s="76"/>
      <c r="BH466" s="81"/>
      <c r="BI466" s="81"/>
      <c r="BJ466" s="81"/>
      <c r="BL466" s="81"/>
      <c r="BM466" s="81"/>
      <c r="BN466" s="81"/>
      <c r="BO466" s="81"/>
      <c r="BP466" s="81"/>
      <c r="BQ466" s="81"/>
      <c r="BR466" s="81"/>
      <c r="BS466" s="81"/>
      <c r="BT466" s="81"/>
      <c r="BU466" s="81"/>
      <c r="BV466" s="81"/>
      <c r="BW466" s="81"/>
      <c r="BX466" s="81"/>
      <c r="BY466" s="81"/>
      <c r="BZ466" s="81"/>
      <c r="CA466" s="82"/>
      <c r="CB466" s="82"/>
      <c r="CC466" s="82"/>
      <c r="CD466" s="82"/>
      <c r="CE466" s="82"/>
      <c r="CF466" s="82"/>
    </row>
    <row r="467" spans="59:84" s="77" customFormat="1" x14ac:dyDescent="0.25">
      <c r="BG467" s="76"/>
      <c r="BH467" s="81"/>
      <c r="BI467" s="81"/>
      <c r="BJ467" s="81"/>
      <c r="BL467" s="81"/>
      <c r="BM467" s="81"/>
      <c r="BN467" s="81"/>
      <c r="BO467" s="81"/>
      <c r="BP467" s="81"/>
      <c r="BQ467" s="81"/>
      <c r="BR467" s="81"/>
      <c r="BS467" s="81"/>
      <c r="BT467" s="81"/>
      <c r="BU467" s="81"/>
      <c r="BV467" s="81"/>
      <c r="BW467" s="81"/>
      <c r="BX467" s="81"/>
      <c r="BY467" s="81"/>
      <c r="BZ467" s="81"/>
      <c r="CA467" s="82"/>
      <c r="CB467" s="82"/>
      <c r="CC467" s="82"/>
      <c r="CD467" s="82"/>
      <c r="CE467" s="82"/>
      <c r="CF467" s="82"/>
    </row>
    <row r="468" spans="59:84" s="77" customFormat="1" x14ac:dyDescent="0.25">
      <c r="BG468" s="76"/>
      <c r="BH468" s="81"/>
      <c r="BI468" s="81"/>
      <c r="BJ468" s="81"/>
      <c r="BL468" s="81"/>
      <c r="BM468" s="81"/>
      <c r="BN468" s="81"/>
      <c r="BO468" s="81"/>
      <c r="BP468" s="81"/>
      <c r="BQ468" s="81"/>
      <c r="BR468" s="81"/>
      <c r="BS468" s="81"/>
      <c r="BT468" s="81"/>
      <c r="BU468" s="81"/>
      <c r="BV468" s="81"/>
      <c r="BW468" s="81"/>
      <c r="BX468" s="81"/>
      <c r="BY468" s="81"/>
      <c r="BZ468" s="81"/>
      <c r="CA468" s="82"/>
      <c r="CB468" s="82"/>
      <c r="CC468" s="82"/>
      <c r="CD468" s="82"/>
      <c r="CE468" s="82"/>
      <c r="CF468" s="82"/>
    </row>
    <row r="469" spans="59:84" s="77" customFormat="1" x14ac:dyDescent="0.25">
      <c r="BG469" s="76"/>
      <c r="BH469" s="81"/>
      <c r="BI469" s="81"/>
      <c r="BJ469" s="81"/>
      <c r="BL469" s="81"/>
      <c r="BM469" s="81"/>
      <c r="BN469" s="81"/>
      <c r="BO469" s="81"/>
      <c r="BP469" s="81"/>
      <c r="BQ469" s="81"/>
      <c r="BR469" s="81"/>
      <c r="BS469" s="81"/>
      <c r="BT469" s="81"/>
      <c r="BU469" s="81"/>
      <c r="BV469" s="81"/>
      <c r="BW469" s="81"/>
      <c r="BX469" s="81"/>
      <c r="BY469" s="81"/>
      <c r="BZ469" s="81"/>
      <c r="CA469" s="82"/>
      <c r="CB469" s="82"/>
      <c r="CC469" s="82"/>
      <c r="CD469" s="82"/>
      <c r="CE469" s="82"/>
      <c r="CF469" s="82"/>
    </row>
    <row r="470" spans="59:84" s="77" customFormat="1" x14ac:dyDescent="0.25">
      <c r="BG470" s="76"/>
      <c r="BH470" s="81"/>
      <c r="BI470" s="81"/>
      <c r="BJ470" s="81"/>
      <c r="BL470" s="81"/>
      <c r="BM470" s="81"/>
      <c r="BN470" s="81"/>
      <c r="BO470" s="81"/>
      <c r="BP470" s="81"/>
      <c r="BQ470" s="81"/>
      <c r="BR470" s="81"/>
      <c r="BS470" s="81"/>
      <c r="BT470" s="81"/>
      <c r="BU470" s="81"/>
      <c r="BV470" s="81"/>
      <c r="BW470" s="81"/>
      <c r="BX470" s="81"/>
      <c r="BY470" s="81"/>
      <c r="BZ470" s="81"/>
      <c r="CA470" s="82"/>
      <c r="CB470" s="82"/>
      <c r="CC470" s="82"/>
      <c r="CD470" s="82"/>
      <c r="CE470" s="82"/>
      <c r="CF470" s="82"/>
    </row>
    <row r="471" spans="59:84" s="77" customFormat="1" x14ac:dyDescent="0.25">
      <c r="BG471" s="76"/>
      <c r="BH471" s="81"/>
      <c r="BI471" s="81"/>
      <c r="BJ471" s="81"/>
      <c r="BL471" s="81"/>
      <c r="BM471" s="81"/>
      <c r="BN471" s="81"/>
      <c r="BO471" s="81"/>
      <c r="BP471" s="81"/>
      <c r="BQ471" s="81"/>
      <c r="BR471" s="81"/>
      <c r="BS471" s="81"/>
      <c r="BT471" s="81"/>
      <c r="BU471" s="81"/>
      <c r="BV471" s="81"/>
      <c r="BW471" s="81"/>
      <c r="BX471" s="81"/>
      <c r="BY471" s="81"/>
      <c r="BZ471" s="81"/>
      <c r="CA471" s="82"/>
      <c r="CB471" s="82"/>
      <c r="CC471" s="82"/>
      <c r="CD471" s="82"/>
      <c r="CE471" s="82"/>
      <c r="CF471" s="82"/>
    </row>
    <row r="472" spans="59:84" x14ac:dyDescent="0.25">
      <c r="BG472" s="76"/>
    </row>
    <row r="476" spans="59:84" s="77" customFormat="1" x14ac:dyDescent="0.25">
      <c r="BG476" s="81">
        <v>9</v>
      </c>
      <c r="BH476" s="81"/>
      <c r="BI476" s="81"/>
      <c r="BJ476" s="81"/>
      <c r="BL476" s="81"/>
      <c r="BM476" s="81"/>
      <c r="BN476" s="81"/>
      <c r="BO476" s="81"/>
      <c r="BP476" s="81"/>
      <c r="BQ476" s="81"/>
      <c r="BR476" s="81"/>
      <c r="BS476" s="81"/>
      <c r="BT476" s="81"/>
      <c r="BU476" s="81"/>
      <c r="BV476" s="81"/>
      <c r="BW476" s="81"/>
      <c r="BX476" s="81"/>
      <c r="BY476" s="81"/>
      <c r="BZ476" s="81"/>
      <c r="CA476" s="82"/>
      <c r="CB476" s="82"/>
      <c r="CC476" s="82"/>
      <c r="CD476" s="82"/>
      <c r="CE476" s="82"/>
      <c r="CF476" s="82"/>
    </row>
    <row r="477" spans="59:84" s="77" customFormat="1" x14ac:dyDescent="0.25">
      <c r="BG477" s="81"/>
      <c r="BH477" s="81" t="s">
        <v>114</v>
      </c>
      <c r="BI477" s="81" t="s">
        <v>115</v>
      </c>
      <c r="BJ477" s="81" t="s">
        <v>6</v>
      </c>
      <c r="BL477" s="81"/>
      <c r="BM477" s="81"/>
      <c r="BN477" s="81"/>
      <c r="BO477" s="81"/>
      <c r="BP477" s="81"/>
      <c r="BQ477" s="81"/>
      <c r="BR477" s="81"/>
      <c r="BS477" s="81"/>
      <c r="BT477" s="81"/>
      <c r="BU477" s="81"/>
      <c r="BV477" s="81"/>
      <c r="BW477" s="81"/>
      <c r="BX477" s="81"/>
      <c r="BY477" s="81"/>
      <c r="BZ477" s="81"/>
      <c r="CA477" s="82"/>
      <c r="CB477" s="82"/>
      <c r="CC477" s="82"/>
      <c r="CD477" s="82"/>
      <c r="CE477" s="82"/>
      <c r="CF477" s="82"/>
    </row>
    <row r="478" spans="59:84" s="77" customFormat="1" x14ac:dyDescent="0.25">
      <c r="BG478" s="76" t="s">
        <v>123</v>
      </c>
      <c r="BH478" s="83">
        <v>0.71264367816091956</v>
      </c>
      <c r="BI478" s="83">
        <v>0.22988505747126436</v>
      </c>
      <c r="BJ478" s="83">
        <v>5.7471264367816091E-2</v>
      </c>
      <c r="BL478" s="81"/>
      <c r="BM478" s="81"/>
      <c r="BN478" s="81"/>
      <c r="BO478" s="81"/>
      <c r="BP478" s="81"/>
      <c r="BQ478" s="81"/>
      <c r="BR478" s="81"/>
      <c r="BS478" s="81"/>
      <c r="BT478" s="81"/>
      <c r="BU478" s="81"/>
      <c r="BV478" s="81"/>
      <c r="BW478" s="81"/>
      <c r="BX478" s="81"/>
      <c r="BY478" s="81"/>
      <c r="BZ478" s="81"/>
      <c r="CA478" s="82"/>
      <c r="CB478" s="82"/>
      <c r="CC478" s="82"/>
      <c r="CD478" s="82"/>
      <c r="CE478" s="82"/>
      <c r="CF478" s="82"/>
    </row>
    <row r="479" spans="59:84" s="77" customFormat="1" x14ac:dyDescent="0.25">
      <c r="BG479" s="76"/>
      <c r="BH479" s="83"/>
      <c r="BI479" s="83"/>
      <c r="BJ479" s="83"/>
      <c r="BL479" s="81"/>
      <c r="BM479" s="81"/>
      <c r="BN479" s="81"/>
      <c r="BO479" s="81"/>
      <c r="BP479" s="81"/>
      <c r="BQ479" s="81"/>
      <c r="BR479" s="81"/>
      <c r="BS479" s="81"/>
      <c r="BT479" s="81"/>
      <c r="BU479" s="81"/>
      <c r="BV479" s="81"/>
      <c r="BW479" s="81"/>
      <c r="BX479" s="81"/>
      <c r="BY479" s="81"/>
      <c r="BZ479" s="81"/>
      <c r="CA479" s="82"/>
      <c r="CB479" s="82"/>
      <c r="CC479" s="82"/>
      <c r="CD479" s="82"/>
      <c r="CE479" s="82"/>
      <c r="CF479" s="82"/>
    </row>
    <row r="480" spans="59:84" s="77" customFormat="1" x14ac:dyDescent="0.25">
      <c r="BG480" s="76"/>
      <c r="BH480" s="83"/>
      <c r="BI480" s="83"/>
      <c r="BJ480" s="83"/>
      <c r="BL480" s="81"/>
      <c r="BM480" s="81"/>
      <c r="BN480" s="81"/>
      <c r="BO480" s="81"/>
      <c r="BP480" s="81"/>
      <c r="BQ480" s="81"/>
      <c r="BR480" s="81"/>
      <c r="BS480" s="81"/>
      <c r="BT480" s="81"/>
      <c r="BU480" s="81"/>
      <c r="BV480" s="81"/>
      <c r="BW480" s="81"/>
      <c r="BX480" s="81"/>
      <c r="BY480" s="81"/>
      <c r="BZ480" s="81"/>
      <c r="CA480" s="82"/>
      <c r="CB480" s="82"/>
      <c r="CC480" s="82"/>
      <c r="CD480" s="82"/>
      <c r="CE480" s="82"/>
      <c r="CF480" s="82"/>
    </row>
    <row r="481" spans="59:84" s="77" customFormat="1" x14ac:dyDescent="0.25">
      <c r="BG481" s="76"/>
      <c r="BH481" s="83"/>
      <c r="BI481" s="83"/>
      <c r="BJ481" s="83"/>
      <c r="BL481" s="81"/>
      <c r="BM481" s="81"/>
      <c r="BN481" s="81"/>
      <c r="BO481" s="81"/>
      <c r="BP481" s="81"/>
      <c r="BQ481" s="81"/>
      <c r="BR481" s="81"/>
      <c r="BS481" s="81"/>
      <c r="BT481" s="81"/>
      <c r="BU481" s="81"/>
      <c r="BV481" s="81"/>
      <c r="BW481" s="81"/>
      <c r="BX481" s="81"/>
      <c r="BY481" s="81"/>
      <c r="BZ481" s="81"/>
      <c r="CA481" s="82"/>
      <c r="CB481" s="82"/>
      <c r="CC481" s="82"/>
      <c r="CD481" s="82"/>
      <c r="CE481" s="82"/>
      <c r="CF481" s="82"/>
    </row>
    <row r="482" spans="59:84" s="77" customFormat="1" x14ac:dyDescent="0.25">
      <c r="BG482" s="76"/>
      <c r="BH482" s="83"/>
      <c r="BI482" s="83"/>
      <c r="BJ482" s="83"/>
      <c r="BL482" s="81"/>
      <c r="BM482" s="81"/>
      <c r="BN482" s="81"/>
      <c r="BO482" s="81"/>
      <c r="BP482" s="81"/>
      <c r="BQ482" s="81"/>
      <c r="BR482" s="81"/>
      <c r="BS482" s="81"/>
      <c r="BT482" s="81"/>
      <c r="BU482" s="81"/>
      <c r="BV482" s="81"/>
      <c r="BW482" s="81"/>
      <c r="BX482" s="81"/>
      <c r="BY482" s="81"/>
      <c r="BZ482" s="81"/>
      <c r="CA482" s="82"/>
      <c r="CB482" s="82"/>
      <c r="CC482" s="82"/>
      <c r="CD482" s="82"/>
      <c r="CE482" s="82"/>
      <c r="CF482" s="82"/>
    </row>
    <row r="483" spans="59:84" s="77" customFormat="1" x14ac:dyDescent="0.25">
      <c r="BG483" s="76"/>
      <c r="BH483" s="83"/>
      <c r="BI483" s="83"/>
      <c r="BJ483" s="83"/>
      <c r="BL483" s="81"/>
      <c r="BM483" s="81"/>
      <c r="BN483" s="81"/>
      <c r="BO483" s="81"/>
      <c r="BP483" s="81"/>
      <c r="BQ483" s="81"/>
      <c r="BR483" s="81"/>
      <c r="BS483" s="81"/>
      <c r="BT483" s="81"/>
      <c r="BU483" s="81"/>
      <c r="BV483" s="81"/>
      <c r="BW483" s="81"/>
      <c r="BX483" s="81"/>
      <c r="BY483" s="81"/>
      <c r="BZ483" s="81"/>
      <c r="CA483" s="82"/>
      <c r="CB483" s="82"/>
      <c r="CC483" s="82"/>
      <c r="CD483" s="82"/>
      <c r="CE483" s="82"/>
      <c r="CF483" s="82"/>
    </row>
    <row r="484" spans="59:84" s="77" customFormat="1" x14ac:dyDescent="0.25">
      <c r="BG484" s="76"/>
      <c r="BH484" s="83"/>
      <c r="BI484" s="83"/>
      <c r="BJ484" s="83"/>
      <c r="BL484" s="81"/>
      <c r="BM484" s="81"/>
      <c r="BN484" s="81"/>
      <c r="BO484" s="81"/>
      <c r="BP484" s="81"/>
      <c r="BQ484" s="81"/>
      <c r="BR484" s="81"/>
      <c r="BS484" s="81"/>
      <c r="BT484" s="81"/>
      <c r="BU484" s="81"/>
      <c r="BV484" s="81"/>
      <c r="BW484" s="81"/>
      <c r="BX484" s="81"/>
      <c r="BY484" s="81"/>
      <c r="BZ484" s="81"/>
      <c r="CA484" s="82"/>
      <c r="CB484" s="82"/>
      <c r="CC484" s="82"/>
      <c r="CD484" s="82"/>
      <c r="CE484" s="82"/>
      <c r="CF484" s="82"/>
    </row>
    <row r="485" spans="59:84" s="77" customFormat="1" x14ac:dyDescent="0.25">
      <c r="BG485" s="76"/>
      <c r="BH485" s="83"/>
      <c r="BI485" s="83"/>
      <c r="BJ485" s="83"/>
      <c r="BL485" s="81"/>
      <c r="BM485" s="81"/>
      <c r="BN485" s="81"/>
      <c r="BO485" s="81"/>
      <c r="BP485" s="81"/>
      <c r="BQ485" s="81"/>
      <c r="BR485" s="81"/>
      <c r="BS485" s="81"/>
      <c r="BT485" s="81"/>
      <c r="BU485" s="81"/>
      <c r="BV485" s="81"/>
      <c r="BW485" s="81"/>
      <c r="BX485" s="81"/>
      <c r="BY485" s="81"/>
      <c r="BZ485" s="81"/>
      <c r="CA485" s="82"/>
      <c r="CB485" s="82"/>
      <c r="CC485" s="82"/>
      <c r="CD485" s="82"/>
      <c r="CE485" s="82"/>
      <c r="CF485" s="82"/>
    </row>
    <row r="486" spans="59:84" s="77" customFormat="1" x14ac:dyDescent="0.25">
      <c r="BG486" s="76"/>
      <c r="BH486" s="83"/>
      <c r="BI486" s="83"/>
      <c r="BJ486" s="83"/>
      <c r="BL486" s="81"/>
      <c r="BM486" s="81"/>
      <c r="BN486" s="81"/>
      <c r="BO486" s="81"/>
      <c r="BP486" s="81"/>
      <c r="BQ486" s="81"/>
      <c r="BR486" s="81"/>
      <c r="BS486" s="81"/>
      <c r="BT486" s="81"/>
      <c r="BU486" s="81"/>
      <c r="BV486" s="81"/>
      <c r="BW486" s="81"/>
      <c r="BX486" s="81"/>
      <c r="BY486" s="81"/>
      <c r="BZ486" s="81"/>
      <c r="CA486" s="82"/>
      <c r="CB486" s="82"/>
      <c r="CC486" s="82"/>
      <c r="CD486" s="82"/>
      <c r="CE486" s="82"/>
      <c r="CF486" s="82"/>
    </row>
    <row r="487" spans="59:84" s="77" customFormat="1" x14ac:dyDescent="0.25">
      <c r="BG487" s="76"/>
      <c r="BH487" s="83"/>
      <c r="BI487" s="83"/>
      <c r="BJ487" s="83"/>
      <c r="BL487" s="81"/>
      <c r="BM487" s="81"/>
      <c r="BN487" s="81"/>
      <c r="BO487" s="81"/>
      <c r="BP487" s="81"/>
      <c r="BQ487" s="81"/>
      <c r="BR487" s="81"/>
      <c r="BS487" s="81"/>
      <c r="BT487" s="81"/>
      <c r="BU487" s="81"/>
      <c r="BV487" s="81"/>
      <c r="BW487" s="81"/>
      <c r="BX487" s="81"/>
      <c r="BY487" s="81"/>
      <c r="BZ487" s="81"/>
      <c r="CA487" s="82"/>
      <c r="CB487" s="82"/>
      <c r="CC487" s="82"/>
      <c r="CD487" s="82"/>
      <c r="CE487" s="82"/>
      <c r="CF487" s="82"/>
    </row>
    <row r="488" spans="59:84" s="77" customFormat="1" x14ac:dyDescent="0.25">
      <c r="BG488" s="76"/>
      <c r="BH488" s="83"/>
      <c r="BI488" s="83"/>
      <c r="BJ488" s="83"/>
      <c r="BL488" s="81"/>
      <c r="BM488" s="81"/>
      <c r="BN488" s="81"/>
      <c r="BO488" s="81"/>
      <c r="BP488" s="81"/>
      <c r="BQ488" s="81"/>
      <c r="BR488" s="81"/>
      <c r="BS488" s="81"/>
      <c r="BT488" s="81"/>
      <c r="BU488" s="81"/>
      <c r="BV488" s="81"/>
      <c r="BW488" s="81"/>
      <c r="BX488" s="81"/>
      <c r="BY488" s="81"/>
      <c r="BZ488" s="81"/>
      <c r="CA488" s="82"/>
      <c r="CB488" s="82"/>
      <c r="CC488" s="82"/>
      <c r="CD488" s="82"/>
      <c r="CE488" s="82"/>
      <c r="CF488" s="82"/>
    </row>
    <row r="489" spans="59:84" s="77" customFormat="1" x14ac:dyDescent="0.25">
      <c r="BG489" s="76"/>
      <c r="BH489" s="83"/>
      <c r="BI489" s="83"/>
      <c r="BJ489" s="83"/>
      <c r="BL489" s="81"/>
      <c r="BM489" s="81"/>
      <c r="BN489" s="81"/>
      <c r="BO489" s="81"/>
      <c r="BP489" s="81"/>
      <c r="BQ489" s="81"/>
      <c r="BR489" s="81"/>
      <c r="BS489" s="81"/>
      <c r="BT489" s="81"/>
      <c r="BU489" s="81"/>
      <c r="BV489" s="81"/>
      <c r="BW489" s="81"/>
      <c r="BX489" s="81"/>
      <c r="BY489" s="81"/>
      <c r="BZ489" s="81"/>
      <c r="CA489" s="82"/>
      <c r="CB489" s="82"/>
      <c r="CC489" s="82"/>
      <c r="CD489" s="82"/>
      <c r="CE489" s="82"/>
      <c r="CF489" s="82"/>
    </row>
    <row r="490" spans="59:84" x14ac:dyDescent="0.25">
      <c r="BG490" s="84"/>
    </row>
    <row r="494" spans="59:84" s="77" customFormat="1" x14ac:dyDescent="0.25">
      <c r="BG494" s="81">
        <v>10</v>
      </c>
      <c r="BH494" s="81"/>
      <c r="BI494" s="81"/>
      <c r="BJ494" s="81"/>
      <c r="BL494" s="81"/>
      <c r="BM494" s="81"/>
      <c r="BN494" s="81"/>
      <c r="BO494" s="81"/>
      <c r="BP494" s="81"/>
      <c r="BQ494" s="81"/>
      <c r="BR494" s="81"/>
      <c r="BS494" s="81"/>
      <c r="BT494" s="81"/>
      <c r="BU494" s="81"/>
      <c r="BV494" s="81"/>
      <c r="BW494" s="81"/>
      <c r="BX494" s="81"/>
      <c r="BY494" s="81"/>
      <c r="BZ494" s="81"/>
      <c r="CA494" s="82"/>
      <c r="CB494" s="82"/>
      <c r="CC494" s="82"/>
      <c r="CD494" s="82"/>
      <c r="CE494" s="82"/>
      <c r="CF494" s="82"/>
    </row>
    <row r="495" spans="59:84" s="77" customFormat="1" x14ac:dyDescent="0.25">
      <c r="BG495" s="81"/>
      <c r="BH495" s="81" t="s">
        <v>114</v>
      </c>
      <c r="BI495" s="81" t="s">
        <v>115</v>
      </c>
      <c r="BJ495" s="81" t="s">
        <v>6</v>
      </c>
      <c r="BL495" s="81"/>
      <c r="BM495" s="81"/>
      <c r="BN495" s="81"/>
      <c r="BO495" s="81"/>
      <c r="BP495" s="81"/>
      <c r="BQ495" s="81"/>
      <c r="BR495" s="81"/>
      <c r="BS495" s="81"/>
      <c r="BT495" s="81"/>
      <c r="BU495" s="81"/>
      <c r="BV495" s="81"/>
      <c r="BW495" s="81"/>
      <c r="BX495" s="81"/>
      <c r="BY495" s="81"/>
      <c r="BZ495" s="81"/>
      <c r="CA495" s="82"/>
      <c r="CB495" s="82"/>
      <c r="CC495" s="82"/>
      <c r="CD495" s="82"/>
      <c r="CE495" s="82"/>
      <c r="CF495" s="82"/>
    </row>
    <row r="496" spans="59:84" s="77" customFormat="1" x14ac:dyDescent="0.25">
      <c r="BG496" s="76" t="s">
        <v>124</v>
      </c>
      <c r="BH496" s="83">
        <v>0.8902439024390244</v>
      </c>
      <c r="BI496" s="83">
        <v>5.6910569105691054E-2</v>
      </c>
      <c r="BJ496" s="83">
        <v>5.2845528455284556E-2</v>
      </c>
      <c r="BL496" s="81"/>
      <c r="BM496" s="81"/>
      <c r="BN496" s="81"/>
      <c r="BO496" s="81"/>
      <c r="BP496" s="81"/>
      <c r="BQ496" s="81"/>
      <c r="BR496" s="81"/>
      <c r="BS496" s="81"/>
      <c r="BT496" s="81"/>
      <c r="BU496" s="81"/>
      <c r="BV496" s="81"/>
      <c r="BW496" s="81"/>
      <c r="BX496" s="81"/>
      <c r="BY496" s="81"/>
      <c r="BZ496" s="81"/>
      <c r="CA496" s="82"/>
      <c r="CB496" s="82"/>
      <c r="CC496" s="82"/>
      <c r="CD496" s="82"/>
      <c r="CE496" s="82"/>
      <c r="CF496" s="82"/>
    </row>
    <row r="497" spans="59:84" s="77" customFormat="1" x14ac:dyDescent="0.25">
      <c r="BG497" s="76"/>
      <c r="BH497" s="83"/>
      <c r="BI497" s="83"/>
      <c r="BJ497" s="83"/>
      <c r="BL497" s="81"/>
      <c r="BM497" s="81"/>
      <c r="BN497" s="81"/>
      <c r="BO497" s="81"/>
      <c r="BP497" s="81"/>
      <c r="BQ497" s="81"/>
      <c r="BR497" s="81"/>
      <c r="BS497" s="81"/>
      <c r="BT497" s="81"/>
      <c r="BU497" s="81"/>
      <c r="BV497" s="81"/>
      <c r="BW497" s="81"/>
      <c r="BX497" s="81"/>
      <c r="BY497" s="81"/>
      <c r="BZ497" s="81"/>
      <c r="CA497" s="82"/>
      <c r="CB497" s="82"/>
      <c r="CC497" s="82"/>
      <c r="CD497" s="82"/>
      <c r="CE497" s="82"/>
      <c r="CF497" s="82"/>
    </row>
    <row r="498" spans="59:84" s="77" customFormat="1" x14ac:dyDescent="0.25">
      <c r="BG498" s="76"/>
      <c r="BH498" s="83"/>
      <c r="BI498" s="83"/>
      <c r="BJ498" s="83"/>
      <c r="BL498" s="81"/>
      <c r="BM498" s="81"/>
      <c r="BN498" s="81"/>
      <c r="BO498" s="81"/>
      <c r="BP498" s="81"/>
      <c r="BQ498" s="81"/>
      <c r="BR498" s="81"/>
      <c r="BS498" s="81"/>
      <c r="BT498" s="81"/>
      <c r="BU498" s="81"/>
      <c r="BV498" s="81"/>
      <c r="BW498" s="81"/>
      <c r="BX498" s="81"/>
      <c r="BY498" s="81"/>
      <c r="BZ498" s="81"/>
      <c r="CA498" s="82"/>
      <c r="CB498" s="82"/>
      <c r="CC498" s="82"/>
      <c r="CD498" s="82"/>
      <c r="CE498" s="82"/>
      <c r="CF498" s="82"/>
    </row>
    <row r="499" spans="59:84" s="77" customFormat="1" x14ac:dyDescent="0.25">
      <c r="BG499" s="76"/>
      <c r="BH499" s="83"/>
      <c r="BI499" s="83"/>
      <c r="BJ499" s="83"/>
      <c r="BL499" s="81"/>
      <c r="BM499" s="81"/>
      <c r="BN499" s="81"/>
      <c r="BO499" s="81"/>
      <c r="BP499" s="81"/>
      <c r="BQ499" s="81"/>
      <c r="BR499" s="81"/>
      <c r="BS499" s="81"/>
      <c r="BT499" s="81"/>
      <c r="BU499" s="81"/>
      <c r="BV499" s="81"/>
      <c r="BW499" s="81"/>
      <c r="BX499" s="81"/>
      <c r="BY499" s="81"/>
      <c r="BZ499" s="81"/>
      <c r="CA499" s="82"/>
      <c r="CB499" s="82"/>
      <c r="CC499" s="82"/>
      <c r="CD499" s="82"/>
      <c r="CE499" s="82"/>
      <c r="CF499" s="82"/>
    </row>
    <row r="500" spans="59:84" s="77" customFormat="1" x14ac:dyDescent="0.25">
      <c r="BG500" s="76"/>
      <c r="BH500" s="83"/>
      <c r="BI500" s="83"/>
      <c r="BJ500" s="83"/>
      <c r="BL500" s="81"/>
      <c r="BM500" s="81"/>
      <c r="BN500" s="81"/>
      <c r="BO500" s="81"/>
      <c r="BP500" s="81"/>
      <c r="BQ500" s="81"/>
      <c r="BR500" s="81"/>
      <c r="BS500" s="81"/>
      <c r="BT500" s="81"/>
      <c r="BU500" s="81"/>
      <c r="BV500" s="81"/>
      <c r="BW500" s="81"/>
      <c r="BX500" s="81"/>
      <c r="BY500" s="81"/>
      <c r="BZ500" s="81"/>
      <c r="CA500" s="82"/>
      <c r="CB500" s="82"/>
      <c r="CC500" s="82"/>
      <c r="CD500" s="82"/>
      <c r="CE500" s="82"/>
      <c r="CF500" s="82"/>
    </row>
    <row r="501" spans="59:84" s="77" customFormat="1" x14ac:dyDescent="0.25">
      <c r="BG501" s="76"/>
      <c r="BH501" s="83"/>
      <c r="BI501" s="83"/>
      <c r="BJ501" s="83"/>
      <c r="BL501" s="81"/>
      <c r="BM501" s="81"/>
      <c r="BN501" s="81"/>
      <c r="BO501" s="81"/>
      <c r="BP501" s="81"/>
      <c r="BQ501" s="81"/>
      <c r="BR501" s="81"/>
      <c r="BS501" s="81"/>
      <c r="BT501" s="81"/>
      <c r="BU501" s="81"/>
      <c r="BV501" s="81"/>
      <c r="BW501" s="81"/>
      <c r="BX501" s="81"/>
      <c r="BY501" s="81"/>
      <c r="BZ501" s="81"/>
      <c r="CA501" s="82"/>
      <c r="CB501" s="82"/>
      <c r="CC501" s="82"/>
      <c r="CD501" s="82"/>
      <c r="CE501" s="82"/>
      <c r="CF501" s="82"/>
    </row>
    <row r="502" spans="59:84" s="77" customFormat="1" x14ac:dyDescent="0.25">
      <c r="BG502" s="76"/>
      <c r="BH502" s="83"/>
      <c r="BI502" s="83"/>
      <c r="BJ502" s="83"/>
      <c r="BL502" s="81"/>
      <c r="BM502" s="81"/>
      <c r="BN502" s="81"/>
      <c r="BO502" s="81"/>
      <c r="BP502" s="81"/>
      <c r="BQ502" s="81"/>
      <c r="BR502" s="81"/>
      <c r="BS502" s="81"/>
      <c r="BT502" s="81"/>
      <c r="BU502" s="81"/>
      <c r="BV502" s="81"/>
      <c r="BW502" s="81"/>
      <c r="BX502" s="81"/>
      <c r="BY502" s="81"/>
      <c r="BZ502" s="81"/>
      <c r="CA502" s="82"/>
      <c r="CB502" s="82"/>
      <c r="CC502" s="82"/>
      <c r="CD502" s="82"/>
      <c r="CE502" s="82"/>
      <c r="CF502" s="82"/>
    </row>
    <row r="503" spans="59:84" s="77" customFormat="1" x14ac:dyDescent="0.25">
      <c r="BG503" s="76"/>
      <c r="BH503" s="83"/>
      <c r="BI503" s="83"/>
      <c r="BJ503" s="83"/>
      <c r="BL503" s="81"/>
      <c r="BM503" s="81"/>
      <c r="BN503" s="81"/>
      <c r="BO503" s="81"/>
      <c r="BP503" s="81"/>
      <c r="BQ503" s="81"/>
      <c r="BR503" s="81"/>
      <c r="BS503" s="81"/>
      <c r="BT503" s="81"/>
      <c r="BU503" s="81"/>
      <c r="BV503" s="81"/>
      <c r="BW503" s="81"/>
      <c r="BX503" s="81"/>
      <c r="BY503" s="81"/>
      <c r="BZ503" s="81"/>
      <c r="CA503" s="82"/>
      <c r="CB503" s="82"/>
      <c r="CC503" s="82"/>
      <c r="CD503" s="82"/>
      <c r="CE503" s="82"/>
      <c r="CF503" s="82"/>
    </row>
    <row r="504" spans="59:84" s="77" customFormat="1" x14ac:dyDescent="0.25">
      <c r="BG504" s="76"/>
      <c r="BH504" s="83"/>
      <c r="BI504" s="83"/>
      <c r="BJ504" s="83"/>
      <c r="BL504" s="81"/>
      <c r="BM504" s="81"/>
      <c r="BN504" s="81"/>
      <c r="BO504" s="81"/>
      <c r="BP504" s="81"/>
      <c r="BQ504" s="81"/>
      <c r="BR504" s="81"/>
      <c r="BS504" s="81"/>
      <c r="BT504" s="81"/>
      <c r="BU504" s="81"/>
      <c r="BV504" s="81"/>
      <c r="BW504" s="81"/>
      <c r="BX504" s="81"/>
      <c r="BY504" s="81"/>
      <c r="BZ504" s="81"/>
      <c r="CA504" s="82"/>
      <c r="CB504" s="82"/>
      <c r="CC504" s="82"/>
      <c r="CD504" s="82"/>
      <c r="CE504" s="82"/>
      <c r="CF504" s="82"/>
    </row>
    <row r="505" spans="59:84" s="77" customFormat="1" x14ac:dyDescent="0.25">
      <c r="BG505" s="76"/>
      <c r="BH505" s="83"/>
      <c r="BI505" s="83"/>
      <c r="BJ505" s="83"/>
      <c r="BL505" s="81"/>
      <c r="BM505" s="81"/>
      <c r="BN505" s="81"/>
      <c r="BO505" s="81"/>
      <c r="BP505" s="81"/>
      <c r="BQ505" s="81"/>
      <c r="BR505" s="81"/>
      <c r="BS505" s="81"/>
      <c r="BT505" s="81"/>
      <c r="BU505" s="81"/>
      <c r="BV505" s="81"/>
      <c r="BW505" s="81"/>
      <c r="BX505" s="81"/>
      <c r="BY505" s="81"/>
      <c r="BZ505" s="81"/>
      <c r="CA505" s="82"/>
      <c r="CB505" s="82"/>
      <c r="CC505" s="82"/>
      <c r="CD505" s="82"/>
      <c r="CE505" s="82"/>
      <c r="CF505" s="82"/>
    </row>
    <row r="506" spans="59:84" s="77" customFormat="1" x14ac:dyDescent="0.25">
      <c r="BG506" s="76"/>
      <c r="BH506" s="83"/>
      <c r="BI506" s="83"/>
      <c r="BJ506" s="83"/>
      <c r="BL506" s="81"/>
      <c r="BM506" s="81"/>
      <c r="BN506" s="81"/>
      <c r="BO506" s="81"/>
      <c r="BP506" s="81"/>
      <c r="BQ506" s="81"/>
      <c r="BR506" s="81"/>
      <c r="BS506" s="81"/>
      <c r="BT506" s="81"/>
      <c r="BU506" s="81"/>
      <c r="BV506" s="81"/>
      <c r="BW506" s="81"/>
      <c r="BX506" s="81"/>
      <c r="BY506" s="81"/>
      <c r="BZ506" s="81"/>
      <c r="CA506" s="82"/>
      <c r="CB506" s="82"/>
      <c r="CC506" s="82"/>
      <c r="CD506" s="82"/>
      <c r="CE506" s="82"/>
      <c r="CF506" s="82"/>
    </row>
    <row r="507" spans="59:84" s="77" customFormat="1" x14ac:dyDescent="0.25">
      <c r="BG507" s="84"/>
      <c r="BH507" s="81"/>
      <c r="BI507" s="81"/>
      <c r="BJ507" s="81"/>
      <c r="BL507" s="81"/>
      <c r="BM507" s="81"/>
      <c r="BN507" s="81"/>
      <c r="BO507" s="81"/>
      <c r="BP507" s="81"/>
      <c r="BQ507" s="81"/>
      <c r="BR507" s="81"/>
      <c r="BS507" s="81"/>
      <c r="BT507" s="81"/>
      <c r="BU507" s="81"/>
      <c r="BV507" s="81"/>
      <c r="BW507" s="81"/>
      <c r="BX507" s="81"/>
      <c r="BY507" s="81"/>
      <c r="BZ507" s="81"/>
      <c r="CA507" s="82"/>
      <c r="CB507" s="82"/>
      <c r="CC507" s="82"/>
      <c r="CD507" s="82"/>
      <c r="CE507" s="82"/>
      <c r="CF507" s="82"/>
    </row>
    <row r="508" spans="59:84" x14ac:dyDescent="0.25">
      <c r="BG508" s="84"/>
    </row>
    <row r="512" spans="59:84" s="77" customFormat="1" x14ac:dyDescent="0.25">
      <c r="BG512" s="81">
        <v>11</v>
      </c>
      <c r="BH512" s="81"/>
      <c r="BI512" s="81"/>
      <c r="BJ512" s="81"/>
      <c r="BL512" s="81"/>
      <c r="BM512" s="81"/>
      <c r="BN512" s="81"/>
      <c r="BO512" s="81"/>
      <c r="BP512" s="81"/>
      <c r="BQ512" s="81"/>
      <c r="BR512" s="81"/>
      <c r="BS512" s="81"/>
      <c r="BT512" s="81"/>
      <c r="BU512" s="81"/>
      <c r="BV512" s="81"/>
      <c r="BW512" s="81"/>
      <c r="BX512" s="81"/>
      <c r="BY512" s="81"/>
      <c r="BZ512" s="81"/>
      <c r="CA512" s="82"/>
      <c r="CB512" s="82"/>
      <c r="CC512" s="82"/>
      <c r="CD512" s="82"/>
      <c r="CE512" s="82"/>
      <c r="CF512" s="82"/>
    </row>
    <row r="513" spans="59:84" s="77" customFormat="1" x14ac:dyDescent="0.25">
      <c r="BG513" s="81"/>
      <c r="BH513" s="81" t="s">
        <v>114</v>
      </c>
      <c r="BI513" s="81" t="s">
        <v>115</v>
      </c>
      <c r="BJ513" s="81" t="s">
        <v>6</v>
      </c>
      <c r="BL513" s="81"/>
      <c r="BM513" s="81"/>
      <c r="BN513" s="81"/>
      <c r="BO513" s="81"/>
      <c r="BP513" s="81"/>
      <c r="BQ513" s="81"/>
      <c r="BR513" s="81"/>
      <c r="BS513" s="81"/>
      <c r="BT513" s="81"/>
      <c r="BU513" s="81"/>
      <c r="BV513" s="81"/>
      <c r="BW513" s="81"/>
      <c r="BX513" s="81"/>
      <c r="BY513" s="81"/>
      <c r="BZ513" s="81"/>
      <c r="CA513" s="82"/>
      <c r="CB513" s="82"/>
      <c r="CC513" s="82"/>
      <c r="CD513" s="82"/>
      <c r="CE513" s="82"/>
      <c r="CF513" s="82"/>
    </row>
    <row r="514" spans="59:84" s="77" customFormat="1" x14ac:dyDescent="0.25">
      <c r="BG514" s="76" t="s">
        <v>125</v>
      </c>
      <c r="BH514" s="83">
        <v>0.77142857142857146</v>
      </c>
      <c r="BI514" s="83">
        <v>0.2</v>
      </c>
      <c r="BJ514" s="83">
        <v>2.8571428571428571E-2</v>
      </c>
      <c r="BL514" s="81"/>
      <c r="BM514" s="81"/>
      <c r="BN514" s="81"/>
      <c r="BO514" s="81"/>
      <c r="BP514" s="81"/>
      <c r="BQ514" s="81"/>
      <c r="BR514" s="81"/>
      <c r="BS514" s="81"/>
      <c r="BT514" s="81"/>
      <c r="BU514" s="81"/>
      <c r="BV514" s="81"/>
      <c r="BW514" s="81"/>
      <c r="BX514" s="81"/>
      <c r="BY514" s="81"/>
      <c r="BZ514" s="81"/>
      <c r="CA514" s="82"/>
      <c r="CB514" s="82"/>
      <c r="CC514" s="82"/>
      <c r="CD514" s="82"/>
      <c r="CE514" s="82"/>
      <c r="CF514" s="82"/>
    </row>
    <row r="515" spans="59:84" s="77" customFormat="1" x14ac:dyDescent="0.25">
      <c r="BG515" s="76"/>
      <c r="BH515" s="83"/>
      <c r="BI515" s="83"/>
      <c r="BJ515" s="83"/>
      <c r="BL515" s="81"/>
      <c r="BM515" s="81"/>
      <c r="BN515" s="81"/>
      <c r="BO515" s="81"/>
      <c r="BP515" s="81"/>
      <c r="BQ515" s="81"/>
      <c r="BR515" s="81"/>
      <c r="BS515" s="81"/>
      <c r="BT515" s="81"/>
      <c r="BU515" s="81"/>
      <c r="BV515" s="81"/>
      <c r="BW515" s="81"/>
      <c r="BX515" s="81"/>
      <c r="BY515" s="81"/>
      <c r="BZ515" s="81"/>
      <c r="CA515" s="82"/>
      <c r="CB515" s="82"/>
      <c r="CC515" s="82"/>
      <c r="CD515" s="82"/>
      <c r="CE515" s="82"/>
      <c r="CF515" s="82"/>
    </row>
    <row r="516" spans="59:84" s="77" customFormat="1" x14ac:dyDescent="0.25">
      <c r="BG516" s="76"/>
      <c r="BH516" s="83"/>
      <c r="BI516" s="83"/>
      <c r="BJ516" s="83"/>
      <c r="BL516" s="81"/>
      <c r="BM516" s="81"/>
      <c r="BN516" s="81"/>
      <c r="BO516" s="81"/>
      <c r="BP516" s="81"/>
      <c r="BQ516" s="81"/>
      <c r="BR516" s="81"/>
      <c r="BS516" s="81"/>
      <c r="BT516" s="81"/>
      <c r="BU516" s="81"/>
      <c r="BV516" s="81"/>
      <c r="BW516" s="81"/>
      <c r="BX516" s="81"/>
      <c r="BY516" s="81"/>
      <c r="BZ516" s="81"/>
      <c r="CA516" s="82"/>
      <c r="CB516" s="82"/>
      <c r="CC516" s="82"/>
      <c r="CD516" s="82"/>
      <c r="CE516" s="82"/>
      <c r="CF516" s="82"/>
    </row>
    <row r="517" spans="59:84" s="77" customFormat="1" x14ac:dyDescent="0.25">
      <c r="BG517" s="76"/>
      <c r="BH517" s="83"/>
      <c r="BI517" s="83"/>
      <c r="BJ517" s="83"/>
      <c r="BL517" s="81"/>
      <c r="BM517" s="81"/>
      <c r="BN517" s="81"/>
      <c r="BO517" s="81"/>
      <c r="BP517" s="81"/>
      <c r="BQ517" s="81"/>
      <c r="BR517" s="81"/>
      <c r="BS517" s="81"/>
      <c r="BT517" s="81"/>
      <c r="BU517" s="81"/>
      <c r="BV517" s="81"/>
      <c r="BW517" s="81"/>
      <c r="BX517" s="81"/>
      <c r="BY517" s="81"/>
      <c r="BZ517" s="81"/>
      <c r="CA517" s="82"/>
      <c r="CB517" s="82"/>
      <c r="CC517" s="82"/>
      <c r="CD517" s="82"/>
      <c r="CE517" s="82"/>
      <c r="CF517" s="82"/>
    </row>
    <row r="518" spans="59:84" s="77" customFormat="1" x14ac:dyDescent="0.25">
      <c r="BG518" s="76"/>
      <c r="BH518" s="83"/>
      <c r="BI518" s="83"/>
      <c r="BJ518" s="83"/>
      <c r="BL518" s="81"/>
      <c r="BM518" s="81"/>
      <c r="BN518" s="81"/>
      <c r="BO518" s="81"/>
      <c r="BP518" s="81"/>
      <c r="BQ518" s="81"/>
      <c r="BR518" s="81"/>
      <c r="BS518" s="81"/>
      <c r="BT518" s="81"/>
      <c r="BU518" s="81"/>
      <c r="BV518" s="81"/>
      <c r="BW518" s="81"/>
      <c r="BX518" s="81"/>
      <c r="BY518" s="81"/>
      <c r="BZ518" s="81"/>
      <c r="CA518" s="82"/>
      <c r="CB518" s="82"/>
      <c r="CC518" s="82"/>
      <c r="CD518" s="82"/>
      <c r="CE518" s="82"/>
      <c r="CF518" s="82"/>
    </row>
    <row r="519" spans="59:84" s="77" customFormat="1" x14ac:dyDescent="0.25">
      <c r="BG519" s="76"/>
      <c r="BH519" s="83"/>
      <c r="BI519" s="83"/>
      <c r="BJ519" s="83"/>
      <c r="BL519" s="81"/>
      <c r="BM519" s="81"/>
      <c r="BN519" s="81"/>
      <c r="BO519" s="81"/>
      <c r="BP519" s="81"/>
      <c r="BQ519" s="81"/>
      <c r="BR519" s="81"/>
      <c r="BS519" s="81"/>
      <c r="BT519" s="81"/>
      <c r="BU519" s="81"/>
      <c r="BV519" s="81"/>
      <c r="BW519" s="81"/>
      <c r="BX519" s="81"/>
      <c r="BY519" s="81"/>
      <c r="BZ519" s="81"/>
      <c r="CA519" s="82"/>
      <c r="CB519" s="82"/>
      <c r="CC519" s="82"/>
      <c r="CD519" s="82"/>
      <c r="CE519" s="82"/>
      <c r="CF519" s="82"/>
    </row>
    <row r="520" spans="59:84" s="77" customFormat="1" x14ac:dyDescent="0.25">
      <c r="BG520" s="76"/>
      <c r="BH520" s="83"/>
      <c r="BI520" s="83"/>
      <c r="BJ520" s="83"/>
      <c r="BL520" s="81"/>
      <c r="BM520" s="81"/>
      <c r="BN520" s="81"/>
      <c r="BO520" s="81"/>
      <c r="BP520" s="81"/>
      <c r="BQ520" s="81"/>
      <c r="BR520" s="81"/>
      <c r="BS520" s="81"/>
      <c r="BT520" s="81"/>
      <c r="BU520" s="81"/>
      <c r="BV520" s="81"/>
      <c r="BW520" s="81"/>
      <c r="BX520" s="81"/>
      <c r="BY520" s="81"/>
      <c r="BZ520" s="81"/>
      <c r="CA520" s="82"/>
      <c r="CB520" s="82"/>
      <c r="CC520" s="82"/>
      <c r="CD520" s="82"/>
      <c r="CE520" s="82"/>
      <c r="CF520" s="82"/>
    </row>
    <row r="521" spans="59:84" s="77" customFormat="1" x14ac:dyDescent="0.25">
      <c r="BG521" s="76"/>
      <c r="BH521" s="83"/>
      <c r="BI521" s="83"/>
      <c r="BJ521" s="83"/>
      <c r="BL521" s="81"/>
      <c r="BM521" s="81"/>
      <c r="BN521" s="81"/>
      <c r="BO521" s="81"/>
      <c r="BP521" s="81"/>
      <c r="BQ521" s="81"/>
      <c r="BR521" s="81"/>
      <c r="BS521" s="81"/>
      <c r="BT521" s="81"/>
      <c r="BU521" s="81"/>
      <c r="BV521" s="81"/>
      <c r="BW521" s="81"/>
      <c r="BX521" s="81"/>
      <c r="BY521" s="81"/>
      <c r="BZ521" s="81"/>
      <c r="CA521" s="82"/>
      <c r="CB521" s="82"/>
      <c r="CC521" s="82"/>
      <c r="CD521" s="82"/>
      <c r="CE521" s="82"/>
      <c r="CF521" s="82"/>
    </row>
    <row r="522" spans="59:84" s="77" customFormat="1" x14ac:dyDescent="0.25">
      <c r="BG522" s="76"/>
      <c r="BH522" s="83"/>
      <c r="BI522" s="83"/>
      <c r="BJ522" s="83"/>
      <c r="BL522" s="81"/>
      <c r="BM522" s="81"/>
      <c r="BN522" s="81"/>
      <c r="BO522" s="81"/>
      <c r="BP522" s="81"/>
      <c r="BQ522" s="81"/>
      <c r="BR522" s="81"/>
      <c r="BS522" s="81"/>
      <c r="BT522" s="81"/>
      <c r="BU522" s="81"/>
      <c r="BV522" s="81"/>
      <c r="BW522" s="81"/>
      <c r="BX522" s="81"/>
      <c r="BY522" s="81"/>
      <c r="BZ522" s="81"/>
      <c r="CA522" s="82"/>
      <c r="CB522" s="82"/>
      <c r="CC522" s="82"/>
      <c r="CD522" s="82"/>
      <c r="CE522" s="82"/>
      <c r="CF522" s="82"/>
    </row>
    <row r="523" spans="59:84" s="77" customFormat="1" x14ac:dyDescent="0.25">
      <c r="BG523" s="76"/>
      <c r="BH523" s="83"/>
      <c r="BI523" s="83"/>
      <c r="BJ523" s="83"/>
      <c r="BL523" s="81"/>
      <c r="BM523" s="81"/>
      <c r="BN523" s="81"/>
      <c r="BO523" s="81"/>
      <c r="BP523" s="81"/>
      <c r="BQ523" s="81"/>
      <c r="BR523" s="81"/>
      <c r="BS523" s="81"/>
      <c r="BT523" s="81"/>
      <c r="BU523" s="81"/>
      <c r="BV523" s="81"/>
      <c r="BW523" s="81"/>
      <c r="BX523" s="81"/>
      <c r="BY523" s="81"/>
      <c r="BZ523" s="81"/>
      <c r="CA523" s="82"/>
      <c r="CB523" s="82"/>
      <c r="CC523" s="82"/>
      <c r="CD523" s="82"/>
      <c r="CE523" s="82"/>
      <c r="CF523" s="82"/>
    </row>
    <row r="524" spans="59:84" s="77" customFormat="1" x14ac:dyDescent="0.25">
      <c r="BG524" s="84"/>
      <c r="BH524" s="81"/>
      <c r="BI524" s="81"/>
      <c r="BJ524" s="81"/>
      <c r="BL524" s="81"/>
      <c r="BM524" s="81"/>
      <c r="BN524" s="81"/>
      <c r="BO524" s="81"/>
      <c r="BP524" s="81"/>
      <c r="BQ524" s="81"/>
      <c r="BR524" s="81"/>
      <c r="BS524" s="81"/>
      <c r="BT524" s="81"/>
      <c r="BU524" s="81"/>
      <c r="BV524" s="81"/>
      <c r="BW524" s="81"/>
      <c r="BX524" s="81"/>
      <c r="BY524" s="81"/>
      <c r="BZ524" s="81"/>
      <c r="CA524" s="82"/>
      <c r="CB524" s="82"/>
      <c r="CC524" s="82"/>
      <c r="CD524" s="82"/>
      <c r="CE524" s="82"/>
      <c r="CF524" s="82"/>
    </row>
    <row r="525" spans="59:84" s="77" customFormat="1" x14ac:dyDescent="0.25">
      <c r="BG525" s="84"/>
      <c r="BH525" s="81"/>
      <c r="BI525" s="81"/>
      <c r="BJ525" s="81"/>
      <c r="BL525" s="81"/>
      <c r="BM525" s="81"/>
      <c r="BN525" s="81"/>
      <c r="BO525" s="81"/>
      <c r="BP525" s="81"/>
      <c r="BQ525" s="81"/>
      <c r="BR525" s="81"/>
      <c r="BS525" s="81"/>
      <c r="BT525" s="81"/>
      <c r="BU525" s="81"/>
      <c r="BV525" s="81"/>
      <c r="BW525" s="81"/>
      <c r="BX525" s="81"/>
      <c r="BY525" s="81"/>
      <c r="BZ525" s="81"/>
      <c r="CA525" s="82"/>
      <c r="CB525" s="82"/>
      <c r="CC525" s="82"/>
      <c r="CD525" s="82"/>
      <c r="CE525" s="82"/>
      <c r="CF525" s="82"/>
    </row>
    <row r="526" spans="59:84" x14ac:dyDescent="0.25">
      <c r="BG526" s="84"/>
    </row>
    <row r="530" spans="59:84" s="77" customFormat="1" x14ac:dyDescent="0.25">
      <c r="BG530" s="81">
        <v>12</v>
      </c>
      <c r="BH530" s="81"/>
      <c r="BI530" s="81"/>
      <c r="BJ530" s="81"/>
      <c r="BL530" s="81"/>
      <c r="BM530" s="81"/>
      <c r="BN530" s="81"/>
      <c r="BO530" s="81"/>
      <c r="BP530" s="81"/>
      <c r="BQ530" s="81"/>
      <c r="BR530" s="81"/>
      <c r="BS530" s="81"/>
      <c r="BT530" s="81"/>
      <c r="BU530" s="81"/>
      <c r="BV530" s="81"/>
      <c r="BW530" s="81"/>
      <c r="BX530" s="81"/>
      <c r="BY530" s="81"/>
      <c r="BZ530" s="81"/>
      <c r="CA530" s="82"/>
      <c r="CB530" s="82"/>
      <c r="CC530" s="82"/>
      <c r="CD530" s="82"/>
      <c r="CE530" s="82"/>
      <c r="CF530" s="82"/>
    </row>
    <row r="531" spans="59:84" s="77" customFormat="1" x14ac:dyDescent="0.25">
      <c r="BG531" s="81"/>
      <c r="BH531" s="81" t="s">
        <v>114</v>
      </c>
      <c r="BI531" s="81" t="s">
        <v>115</v>
      </c>
      <c r="BJ531" s="81" t="s">
        <v>6</v>
      </c>
      <c r="BL531" s="81"/>
      <c r="BM531" s="81"/>
      <c r="BN531" s="81"/>
      <c r="BO531" s="81"/>
      <c r="BP531" s="81"/>
      <c r="BQ531" s="81"/>
      <c r="BR531" s="81"/>
      <c r="BS531" s="81"/>
      <c r="BT531" s="81"/>
      <c r="BU531" s="81"/>
      <c r="BV531" s="81"/>
      <c r="BW531" s="81"/>
      <c r="BX531" s="81"/>
      <c r="BY531" s="81"/>
      <c r="BZ531" s="81"/>
      <c r="CA531" s="82"/>
      <c r="CB531" s="82"/>
      <c r="CC531" s="82"/>
      <c r="CD531" s="82"/>
      <c r="CE531" s="82"/>
      <c r="CF531" s="82"/>
    </row>
    <row r="532" spans="59:84" s="77" customFormat="1" x14ac:dyDescent="0.25">
      <c r="BG532" s="76" t="s">
        <v>126</v>
      </c>
      <c r="BH532" s="83">
        <v>0.92307692307692313</v>
      </c>
      <c r="BI532" s="83">
        <v>6.5088757396449703E-2</v>
      </c>
      <c r="BJ532" s="83">
        <v>1.1834319526627219E-2</v>
      </c>
      <c r="BL532" s="81"/>
      <c r="BM532" s="81"/>
      <c r="BN532" s="81"/>
      <c r="BO532" s="81"/>
      <c r="BP532" s="81"/>
      <c r="BQ532" s="81"/>
      <c r="BR532" s="81"/>
      <c r="BS532" s="81"/>
      <c r="BT532" s="81"/>
      <c r="BU532" s="81"/>
      <c r="BV532" s="81"/>
      <c r="BW532" s="81"/>
      <c r="BX532" s="81"/>
      <c r="BY532" s="81"/>
      <c r="BZ532" s="81"/>
      <c r="CA532" s="82"/>
      <c r="CB532" s="82"/>
      <c r="CC532" s="82"/>
      <c r="CD532" s="82"/>
      <c r="CE532" s="82"/>
      <c r="CF532" s="82"/>
    </row>
    <row r="533" spans="59:84" s="77" customFormat="1" x14ac:dyDescent="0.25">
      <c r="BG533" s="76"/>
      <c r="BH533" s="83"/>
      <c r="BI533" s="83"/>
      <c r="BJ533" s="83"/>
      <c r="BL533" s="81"/>
      <c r="BM533" s="81"/>
      <c r="BN533" s="81"/>
      <c r="BO533" s="81"/>
      <c r="BP533" s="81"/>
      <c r="BQ533" s="81"/>
      <c r="BR533" s="81"/>
      <c r="BS533" s="81"/>
      <c r="BT533" s="81"/>
      <c r="BU533" s="81"/>
      <c r="BV533" s="81"/>
      <c r="BW533" s="81"/>
      <c r="BX533" s="81"/>
      <c r="BY533" s="81"/>
      <c r="BZ533" s="81"/>
      <c r="CA533" s="82"/>
      <c r="CB533" s="82"/>
      <c r="CC533" s="82"/>
      <c r="CD533" s="82"/>
      <c r="CE533" s="82"/>
      <c r="CF533" s="82"/>
    </row>
    <row r="534" spans="59:84" s="77" customFormat="1" x14ac:dyDescent="0.25">
      <c r="BG534" s="76"/>
      <c r="BH534" s="83"/>
      <c r="BI534" s="83"/>
      <c r="BJ534" s="83"/>
      <c r="BL534" s="81"/>
      <c r="BM534" s="81"/>
      <c r="BN534" s="81"/>
      <c r="BO534" s="81"/>
      <c r="BP534" s="81"/>
      <c r="BQ534" s="81"/>
      <c r="BR534" s="81"/>
      <c r="BS534" s="81"/>
      <c r="BT534" s="81"/>
      <c r="BU534" s="81"/>
      <c r="BV534" s="81"/>
      <c r="BW534" s="81"/>
      <c r="BX534" s="81"/>
      <c r="BY534" s="81"/>
      <c r="BZ534" s="81"/>
      <c r="CA534" s="82"/>
      <c r="CB534" s="82"/>
      <c r="CC534" s="82"/>
      <c r="CD534" s="82"/>
      <c r="CE534" s="82"/>
      <c r="CF534" s="82"/>
    </row>
    <row r="535" spans="59:84" s="77" customFormat="1" x14ac:dyDescent="0.25">
      <c r="BG535" s="76"/>
      <c r="BH535" s="83"/>
      <c r="BI535" s="83"/>
      <c r="BJ535" s="83"/>
      <c r="BL535" s="81"/>
      <c r="BM535" s="81"/>
      <c r="BN535" s="81"/>
      <c r="BO535" s="81"/>
      <c r="BP535" s="81"/>
      <c r="BQ535" s="81"/>
      <c r="BR535" s="81"/>
      <c r="BS535" s="81"/>
      <c r="BT535" s="81"/>
      <c r="BU535" s="81"/>
      <c r="BV535" s="81"/>
      <c r="BW535" s="81"/>
      <c r="BX535" s="81"/>
      <c r="BY535" s="81"/>
      <c r="BZ535" s="81"/>
      <c r="CA535" s="82"/>
      <c r="CB535" s="82"/>
      <c r="CC535" s="82"/>
      <c r="CD535" s="82"/>
      <c r="CE535" s="82"/>
      <c r="CF535" s="82"/>
    </row>
    <row r="536" spans="59:84" s="77" customFormat="1" x14ac:dyDescent="0.25">
      <c r="BG536" s="76"/>
      <c r="BH536" s="83"/>
      <c r="BI536" s="83"/>
      <c r="BJ536" s="83"/>
      <c r="BL536" s="81"/>
      <c r="BM536" s="81"/>
      <c r="BN536" s="81"/>
      <c r="BO536" s="81"/>
      <c r="BP536" s="81"/>
      <c r="BQ536" s="81"/>
      <c r="BR536" s="81"/>
      <c r="BS536" s="81"/>
      <c r="BT536" s="81"/>
      <c r="BU536" s="81"/>
      <c r="BV536" s="81"/>
      <c r="BW536" s="81"/>
      <c r="BX536" s="81"/>
      <c r="BY536" s="81"/>
      <c r="BZ536" s="81"/>
      <c r="CA536" s="82"/>
      <c r="CB536" s="82"/>
      <c r="CC536" s="82"/>
      <c r="CD536" s="82"/>
      <c r="CE536" s="82"/>
      <c r="CF536" s="82"/>
    </row>
    <row r="537" spans="59:84" s="77" customFormat="1" x14ac:dyDescent="0.25">
      <c r="BG537" s="76"/>
      <c r="BH537" s="83"/>
      <c r="BI537" s="83"/>
      <c r="BJ537" s="83"/>
      <c r="BL537" s="81"/>
      <c r="BM537" s="81"/>
      <c r="BN537" s="81"/>
      <c r="BO537" s="81"/>
      <c r="BP537" s="81"/>
      <c r="BQ537" s="81"/>
      <c r="BR537" s="81"/>
      <c r="BS537" s="81"/>
      <c r="BT537" s="81"/>
      <c r="BU537" s="81"/>
      <c r="BV537" s="81"/>
      <c r="BW537" s="81"/>
      <c r="BX537" s="81"/>
      <c r="BY537" s="81"/>
      <c r="BZ537" s="81"/>
      <c r="CA537" s="82"/>
      <c r="CB537" s="82"/>
      <c r="CC537" s="82"/>
      <c r="CD537" s="82"/>
      <c r="CE537" s="82"/>
      <c r="CF537" s="82"/>
    </row>
    <row r="538" spans="59:84" s="77" customFormat="1" x14ac:dyDescent="0.25">
      <c r="BG538" s="76"/>
      <c r="BH538" s="83"/>
      <c r="BI538" s="83"/>
      <c r="BJ538" s="83"/>
      <c r="BL538" s="81"/>
      <c r="BM538" s="81"/>
      <c r="BN538" s="81"/>
      <c r="BO538" s="81"/>
      <c r="BP538" s="81"/>
      <c r="BQ538" s="81"/>
      <c r="BR538" s="81"/>
      <c r="BS538" s="81"/>
      <c r="BT538" s="81"/>
      <c r="BU538" s="81"/>
      <c r="BV538" s="81"/>
      <c r="BW538" s="81"/>
      <c r="BX538" s="81"/>
      <c r="BY538" s="81"/>
      <c r="BZ538" s="81"/>
      <c r="CA538" s="82"/>
      <c r="CB538" s="82"/>
      <c r="CC538" s="82"/>
      <c r="CD538" s="82"/>
      <c r="CE538" s="82"/>
      <c r="CF538" s="82"/>
    </row>
    <row r="539" spans="59:84" s="77" customFormat="1" x14ac:dyDescent="0.25">
      <c r="BG539" s="76"/>
      <c r="BH539" s="83"/>
      <c r="BI539" s="83"/>
      <c r="BJ539" s="83"/>
      <c r="BL539" s="81"/>
      <c r="BM539" s="81"/>
      <c r="BN539" s="81"/>
      <c r="BO539" s="81"/>
      <c r="BP539" s="81"/>
      <c r="BQ539" s="81"/>
      <c r="BR539" s="81"/>
      <c r="BS539" s="81"/>
      <c r="BT539" s="81"/>
      <c r="BU539" s="81"/>
      <c r="BV539" s="81"/>
      <c r="BW539" s="81"/>
      <c r="BX539" s="81"/>
      <c r="BY539" s="81"/>
      <c r="BZ539" s="81"/>
      <c r="CA539" s="82"/>
      <c r="CB539" s="82"/>
      <c r="CC539" s="82"/>
      <c r="CD539" s="82"/>
      <c r="CE539" s="82"/>
      <c r="CF539" s="82"/>
    </row>
    <row r="540" spans="59:84" s="77" customFormat="1" x14ac:dyDescent="0.25">
      <c r="BG540" s="76"/>
      <c r="BH540" s="83"/>
      <c r="BI540" s="83"/>
      <c r="BJ540" s="83"/>
      <c r="BL540" s="81"/>
      <c r="BM540" s="81"/>
      <c r="BN540" s="81"/>
      <c r="BO540" s="81"/>
      <c r="BP540" s="81"/>
      <c r="BQ540" s="81"/>
      <c r="BR540" s="81"/>
      <c r="BS540" s="81"/>
      <c r="BT540" s="81"/>
      <c r="BU540" s="81"/>
      <c r="BV540" s="81"/>
      <c r="BW540" s="81"/>
      <c r="BX540" s="81"/>
      <c r="BY540" s="81"/>
      <c r="BZ540" s="81"/>
      <c r="CA540" s="82"/>
      <c r="CB540" s="82"/>
      <c r="CC540" s="82"/>
      <c r="CD540" s="82"/>
      <c r="CE540" s="82"/>
      <c r="CF540" s="82"/>
    </row>
    <row r="541" spans="59:84" s="77" customFormat="1" x14ac:dyDescent="0.25">
      <c r="BG541" s="84"/>
      <c r="BH541" s="81"/>
      <c r="BI541" s="81"/>
      <c r="BJ541" s="81"/>
      <c r="BL541" s="81"/>
      <c r="BM541" s="81"/>
      <c r="BN541" s="81"/>
      <c r="BO541" s="81"/>
      <c r="BP541" s="81"/>
      <c r="BQ541" s="81"/>
      <c r="BR541" s="81"/>
      <c r="BS541" s="81"/>
      <c r="BT541" s="81"/>
      <c r="BU541" s="81"/>
      <c r="BV541" s="81"/>
      <c r="BW541" s="81"/>
      <c r="BX541" s="81"/>
      <c r="BY541" s="81"/>
      <c r="BZ541" s="81"/>
      <c r="CA541" s="82"/>
      <c r="CB541" s="82"/>
      <c r="CC541" s="82"/>
      <c r="CD541" s="82"/>
      <c r="CE541" s="82"/>
      <c r="CF541" s="82"/>
    </row>
    <row r="542" spans="59:84" s="77" customFormat="1" x14ac:dyDescent="0.25">
      <c r="BG542" s="84"/>
      <c r="BH542" s="81"/>
      <c r="BI542" s="81"/>
      <c r="BJ542" s="81"/>
      <c r="BL542" s="81"/>
      <c r="BM542" s="81"/>
      <c r="BN542" s="81"/>
      <c r="BO542" s="81"/>
      <c r="BP542" s="81"/>
      <c r="BQ542" s="81"/>
      <c r="BR542" s="81"/>
      <c r="BS542" s="81"/>
      <c r="BT542" s="81"/>
      <c r="BU542" s="81"/>
      <c r="BV542" s="81"/>
      <c r="BW542" s="81"/>
      <c r="BX542" s="81"/>
      <c r="BY542" s="81"/>
      <c r="BZ542" s="81"/>
      <c r="CA542" s="82"/>
      <c r="CB542" s="82"/>
      <c r="CC542" s="82"/>
      <c r="CD542" s="82"/>
      <c r="CE542" s="82"/>
      <c r="CF542" s="82"/>
    </row>
    <row r="543" spans="59:84" s="77" customFormat="1" x14ac:dyDescent="0.25">
      <c r="BG543" s="84"/>
      <c r="BH543" s="81"/>
      <c r="BI543" s="81"/>
      <c r="BJ543" s="81"/>
      <c r="BL543" s="81"/>
      <c r="BM543" s="81"/>
      <c r="BN543" s="81"/>
      <c r="BO543" s="81"/>
      <c r="BP543" s="81"/>
      <c r="BQ543" s="81"/>
      <c r="BR543" s="81"/>
      <c r="BS543" s="81"/>
      <c r="BT543" s="81"/>
      <c r="BU543" s="81"/>
      <c r="BV543" s="81"/>
      <c r="BW543" s="81"/>
      <c r="BX543" s="81"/>
      <c r="BY543" s="81"/>
      <c r="BZ543" s="81"/>
      <c r="CA543" s="82"/>
      <c r="CB543" s="82"/>
      <c r="CC543" s="82"/>
      <c r="CD543" s="82"/>
      <c r="CE543" s="82"/>
      <c r="CF543" s="82"/>
    </row>
    <row r="544" spans="59:84" x14ac:dyDescent="0.25">
      <c r="BG544" s="84"/>
    </row>
    <row r="548" spans="59:84" s="77" customFormat="1" x14ac:dyDescent="0.25">
      <c r="BG548" s="81">
        <v>13</v>
      </c>
      <c r="BH548" s="81"/>
      <c r="BI548" s="81"/>
      <c r="BJ548" s="81"/>
      <c r="BL548" s="81"/>
      <c r="BM548" s="81"/>
      <c r="BN548" s="81"/>
      <c r="BO548" s="81"/>
      <c r="BP548" s="81"/>
      <c r="BQ548" s="81"/>
      <c r="BR548" s="81"/>
      <c r="BS548" s="81"/>
      <c r="BT548" s="81"/>
      <c r="BU548" s="81"/>
      <c r="BV548" s="81"/>
      <c r="BW548" s="81"/>
      <c r="BX548" s="81"/>
      <c r="BY548" s="81"/>
      <c r="BZ548" s="81"/>
      <c r="CA548" s="82"/>
      <c r="CB548" s="82"/>
      <c r="CC548" s="82"/>
      <c r="CD548" s="82"/>
      <c r="CE548" s="82"/>
      <c r="CF548" s="82"/>
    </row>
    <row r="549" spans="59:84" s="77" customFormat="1" x14ac:dyDescent="0.25">
      <c r="BG549" s="81"/>
      <c r="BH549" s="81" t="s">
        <v>114</v>
      </c>
      <c r="BI549" s="81" t="s">
        <v>115</v>
      </c>
      <c r="BJ549" s="81" t="s">
        <v>6</v>
      </c>
      <c r="BL549" s="81"/>
      <c r="BM549" s="81"/>
      <c r="BN549" s="81"/>
      <c r="BO549" s="81"/>
      <c r="BP549" s="81"/>
      <c r="BQ549" s="81"/>
      <c r="BR549" s="81"/>
      <c r="BS549" s="81"/>
      <c r="BT549" s="81"/>
      <c r="BU549" s="81"/>
      <c r="BV549" s="81"/>
      <c r="BW549" s="81"/>
      <c r="BX549" s="81"/>
      <c r="BY549" s="81"/>
      <c r="BZ549" s="81"/>
      <c r="CA549" s="82"/>
      <c r="CB549" s="82"/>
      <c r="CC549" s="82"/>
      <c r="CD549" s="82"/>
      <c r="CE549" s="82"/>
      <c r="CF549" s="82"/>
    </row>
    <row r="550" spans="59:84" s="77" customFormat="1" x14ac:dyDescent="0.25">
      <c r="BG550" s="76" t="s">
        <v>127</v>
      </c>
      <c r="BH550" s="83">
        <v>0.91666666666666663</v>
      </c>
      <c r="BI550" s="83">
        <v>1.6666666666666666E-2</v>
      </c>
      <c r="BJ550" s="83">
        <v>6.6666666666666666E-2</v>
      </c>
      <c r="BL550" s="81"/>
      <c r="BM550" s="81"/>
      <c r="BN550" s="81"/>
      <c r="BO550" s="81"/>
      <c r="BP550" s="81"/>
      <c r="BQ550" s="81"/>
      <c r="BR550" s="81"/>
      <c r="BS550" s="81"/>
      <c r="BT550" s="81"/>
      <c r="BU550" s="81"/>
      <c r="BV550" s="81"/>
      <c r="BW550" s="81"/>
      <c r="BX550" s="81"/>
      <c r="BY550" s="81"/>
      <c r="BZ550" s="81"/>
      <c r="CA550" s="82"/>
      <c r="CB550" s="82"/>
      <c r="CC550" s="82"/>
      <c r="CD550" s="82"/>
      <c r="CE550" s="82"/>
      <c r="CF550" s="82"/>
    </row>
    <row r="551" spans="59:84" s="77" customFormat="1" x14ac:dyDescent="0.25">
      <c r="BG551" s="76"/>
      <c r="BH551" s="83"/>
      <c r="BI551" s="83"/>
      <c r="BJ551" s="83"/>
      <c r="BL551" s="81"/>
      <c r="BM551" s="81"/>
      <c r="BN551" s="81"/>
      <c r="BO551" s="81"/>
      <c r="BP551" s="81"/>
      <c r="BQ551" s="81"/>
      <c r="BR551" s="81"/>
      <c r="BS551" s="81"/>
      <c r="BT551" s="81"/>
      <c r="BU551" s="81"/>
      <c r="BV551" s="81"/>
      <c r="BW551" s="81"/>
      <c r="BX551" s="81"/>
      <c r="BY551" s="81"/>
      <c r="BZ551" s="81"/>
      <c r="CA551" s="82"/>
      <c r="CB551" s="82"/>
      <c r="CC551" s="82"/>
      <c r="CD551" s="82"/>
      <c r="CE551" s="82"/>
      <c r="CF551" s="82"/>
    </row>
    <row r="552" spans="59:84" s="77" customFormat="1" x14ac:dyDescent="0.25">
      <c r="BG552" s="76"/>
      <c r="BH552" s="83"/>
      <c r="BI552" s="83"/>
      <c r="BJ552" s="83"/>
      <c r="BL552" s="81"/>
      <c r="BM552" s="81"/>
      <c r="BN552" s="81"/>
      <c r="BO552" s="81"/>
      <c r="BP552" s="81"/>
      <c r="BQ552" s="81"/>
      <c r="BR552" s="81"/>
      <c r="BS552" s="81"/>
      <c r="BT552" s="81"/>
      <c r="BU552" s="81"/>
      <c r="BV552" s="81"/>
      <c r="BW552" s="81"/>
      <c r="BX552" s="81"/>
      <c r="BY552" s="81"/>
      <c r="BZ552" s="81"/>
      <c r="CA552" s="82"/>
      <c r="CB552" s="82"/>
      <c r="CC552" s="82"/>
      <c r="CD552" s="82"/>
      <c r="CE552" s="82"/>
      <c r="CF552" s="82"/>
    </row>
    <row r="553" spans="59:84" s="77" customFormat="1" x14ac:dyDescent="0.25">
      <c r="BG553" s="76"/>
      <c r="BH553" s="83"/>
      <c r="BI553" s="83"/>
      <c r="BJ553" s="83"/>
      <c r="BL553" s="81"/>
      <c r="BM553" s="81"/>
      <c r="BN553" s="81"/>
      <c r="BO553" s="81"/>
      <c r="BP553" s="81"/>
      <c r="BQ553" s="81"/>
      <c r="BR553" s="81"/>
      <c r="BS553" s="81"/>
      <c r="BT553" s="81"/>
      <c r="BU553" s="81"/>
      <c r="BV553" s="81"/>
      <c r="BW553" s="81"/>
      <c r="BX553" s="81"/>
      <c r="BY553" s="81"/>
      <c r="BZ553" s="81"/>
      <c r="CA553" s="82"/>
      <c r="CB553" s="82"/>
      <c r="CC553" s="82"/>
      <c r="CD553" s="82"/>
      <c r="CE553" s="82"/>
      <c r="CF553" s="82"/>
    </row>
    <row r="554" spans="59:84" s="77" customFormat="1" x14ac:dyDescent="0.25">
      <c r="BG554" s="76"/>
      <c r="BH554" s="83"/>
      <c r="BI554" s="83"/>
      <c r="BJ554" s="83"/>
      <c r="BL554" s="81"/>
      <c r="BM554" s="81"/>
      <c r="BN554" s="81"/>
      <c r="BO554" s="81"/>
      <c r="BP554" s="81"/>
      <c r="BQ554" s="81"/>
      <c r="BR554" s="81"/>
      <c r="BS554" s="81"/>
      <c r="BT554" s="81"/>
      <c r="BU554" s="81"/>
      <c r="BV554" s="81"/>
      <c r="BW554" s="81"/>
      <c r="BX554" s="81"/>
      <c r="BY554" s="81"/>
      <c r="BZ554" s="81"/>
      <c r="CA554" s="82"/>
      <c r="CB554" s="82"/>
      <c r="CC554" s="82"/>
      <c r="CD554" s="82"/>
      <c r="CE554" s="82"/>
      <c r="CF554" s="82"/>
    </row>
    <row r="555" spans="59:84" s="77" customFormat="1" x14ac:dyDescent="0.25">
      <c r="BG555" s="76"/>
      <c r="BH555" s="83"/>
      <c r="BI555" s="83"/>
      <c r="BJ555" s="83"/>
      <c r="BL555" s="81"/>
      <c r="BM555" s="81"/>
      <c r="BN555" s="81"/>
      <c r="BO555" s="81"/>
      <c r="BP555" s="81"/>
      <c r="BQ555" s="81"/>
      <c r="BR555" s="81"/>
      <c r="BS555" s="81"/>
      <c r="BT555" s="81"/>
      <c r="BU555" s="81"/>
      <c r="BV555" s="81"/>
      <c r="BW555" s="81"/>
      <c r="BX555" s="81"/>
      <c r="BY555" s="81"/>
      <c r="BZ555" s="81"/>
      <c r="CA555" s="82"/>
      <c r="CB555" s="82"/>
      <c r="CC555" s="82"/>
      <c r="CD555" s="82"/>
      <c r="CE555" s="82"/>
      <c r="CF555" s="82"/>
    </row>
    <row r="556" spans="59:84" s="77" customFormat="1" x14ac:dyDescent="0.25">
      <c r="BG556" s="76"/>
      <c r="BH556" s="83"/>
      <c r="BI556" s="83"/>
      <c r="BJ556" s="83"/>
      <c r="BL556" s="81"/>
      <c r="BM556" s="81"/>
      <c r="BN556" s="81"/>
      <c r="BO556" s="81"/>
      <c r="BP556" s="81"/>
      <c r="BQ556" s="81"/>
      <c r="BR556" s="81"/>
      <c r="BS556" s="81"/>
      <c r="BT556" s="81"/>
      <c r="BU556" s="81"/>
      <c r="BV556" s="81"/>
      <c r="BW556" s="81"/>
      <c r="BX556" s="81"/>
      <c r="BY556" s="81"/>
      <c r="BZ556" s="81"/>
      <c r="CA556" s="82"/>
      <c r="CB556" s="82"/>
      <c r="CC556" s="82"/>
      <c r="CD556" s="82"/>
      <c r="CE556" s="82"/>
      <c r="CF556" s="82"/>
    </row>
    <row r="557" spans="59:84" s="77" customFormat="1" x14ac:dyDescent="0.25">
      <c r="BG557" s="76"/>
      <c r="BH557" s="83"/>
      <c r="BI557" s="83"/>
      <c r="BJ557" s="83"/>
      <c r="BL557" s="81"/>
      <c r="BM557" s="81"/>
      <c r="BN557" s="81"/>
      <c r="BO557" s="81"/>
      <c r="BP557" s="81"/>
      <c r="BQ557" s="81"/>
      <c r="BR557" s="81"/>
      <c r="BS557" s="81"/>
      <c r="BT557" s="81"/>
      <c r="BU557" s="81"/>
      <c r="BV557" s="81"/>
      <c r="BW557" s="81"/>
      <c r="BX557" s="81"/>
      <c r="BY557" s="81"/>
      <c r="BZ557" s="81"/>
      <c r="CA557" s="82"/>
      <c r="CB557" s="82"/>
      <c r="CC557" s="82"/>
      <c r="CD557" s="82"/>
      <c r="CE557" s="82"/>
      <c r="CF557" s="82"/>
    </row>
    <row r="558" spans="59:84" s="77" customFormat="1" x14ac:dyDescent="0.25">
      <c r="BG558" s="84"/>
      <c r="BH558" s="83"/>
      <c r="BI558" s="83"/>
      <c r="BJ558" s="83"/>
      <c r="BL558" s="81"/>
      <c r="BM558" s="81"/>
      <c r="BN558" s="81"/>
      <c r="BO558" s="81"/>
      <c r="BP558" s="81"/>
      <c r="BQ558" s="81"/>
      <c r="BR558" s="81"/>
      <c r="BS558" s="81"/>
      <c r="BT558" s="81"/>
      <c r="BU558" s="81"/>
      <c r="BV558" s="81"/>
      <c r="BW558" s="81"/>
      <c r="BX558" s="81"/>
      <c r="BY558" s="81"/>
      <c r="BZ558" s="81"/>
      <c r="CA558" s="82"/>
      <c r="CB558" s="82"/>
      <c r="CC558" s="82"/>
      <c r="CD558" s="82"/>
      <c r="CE558" s="82"/>
      <c r="CF558" s="82"/>
    </row>
    <row r="559" spans="59:84" s="77" customFormat="1" x14ac:dyDescent="0.25">
      <c r="BG559" s="84"/>
      <c r="BH559" s="81"/>
      <c r="BI559" s="81"/>
      <c r="BJ559" s="81"/>
      <c r="BL559" s="81"/>
      <c r="BM559" s="81"/>
      <c r="BN559" s="81"/>
      <c r="BO559" s="81"/>
      <c r="BP559" s="81"/>
      <c r="BQ559" s="81"/>
      <c r="BR559" s="81"/>
      <c r="BS559" s="81"/>
      <c r="BT559" s="81"/>
      <c r="BU559" s="81"/>
      <c r="BV559" s="81"/>
      <c r="BW559" s="81"/>
      <c r="BX559" s="81"/>
      <c r="BY559" s="81"/>
      <c r="BZ559" s="81"/>
      <c r="CA559" s="82"/>
      <c r="CB559" s="82"/>
      <c r="CC559" s="82"/>
      <c r="CD559" s="82"/>
      <c r="CE559" s="82"/>
      <c r="CF559" s="82"/>
    </row>
    <row r="560" spans="59:84" s="77" customFormat="1" x14ac:dyDescent="0.25">
      <c r="BG560" s="84"/>
      <c r="BH560" s="81"/>
      <c r="BI560" s="81"/>
      <c r="BJ560" s="81"/>
      <c r="BL560" s="81"/>
      <c r="BM560" s="81"/>
      <c r="BN560" s="81"/>
      <c r="BO560" s="81"/>
      <c r="BP560" s="81"/>
      <c r="BQ560" s="81"/>
      <c r="BR560" s="81"/>
      <c r="BS560" s="81"/>
      <c r="BT560" s="81"/>
      <c r="BU560" s="81"/>
      <c r="BV560" s="81"/>
      <c r="BW560" s="81"/>
      <c r="BX560" s="81"/>
      <c r="BY560" s="81"/>
      <c r="BZ560" s="81"/>
      <c r="CA560" s="82"/>
      <c r="CB560" s="82"/>
      <c r="CC560" s="82"/>
      <c r="CD560" s="82"/>
      <c r="CE560" s="82"/>
      <c r="CF560" s="82"/>
    </row>
    <row r="561" spans="59:84" s="77" customFormat="1" x14ac:dyDescent="0.25">
      <c r="BG561" s="84"/>
      <c r="BH561" s="81"/>
      <c r="BI561" s="81"/>
      <c r="BJ561" s="81"/>
      <c r="BL561" s="81"/>
      <c r="BM561" s="81"/>
      <c r="BN561" s="81"/>
      <c r="BO561" s="81"/>
      <c r="BP561" s="81"/>
      <c r="BQ561" s="81"/>
      <c r="BR561" s="81"/>
      <c r="BS561" s="81"/>
      <c r="BT561" s="81"/>
      <c r="BU561" s="81"/>
      <c r="BV561" s="81"/>
      <c r="BW561" s="81"/>
      <c r="BX561" s="81"/>
      <c r="BY561" s="81"/>
      <c r="BZ561" s="81"/>
      <c r="CA561" s="82"/>
      <c r="CB561" s="82"/>
      <c r="CC561" s="82"/>
      <c r="CD561" s="82"/>
      <c r="CE561" s="82"/>
      <c r="CF561" s="82"/>
    </row>
    <row r="562" spans="59:84" x14ac:dyDescent="0.25">
      <c r="BG562" s="84"/>
    </row>
    <row r="566" spans="59:84" s="77" customFormat="1" x14ac:dyDescent="0.25">
      <c r="BG566" s="81">
        <v>14</v>
      </c>
      <c r="BH566" s="81"/>
      <c r="BI566" s="81"/>
      <c r="BJ566" s="81"/>
      <c r="BL566" s="81"/>
      <c r="BM566" s="81"/>
      <c r="BN566" s="81"/>
      <c r="BO566" s="81"/>
      <c r="BP566" s="81"/>
      <c r="BQ566" s="81"/>
      <c r="BR566" s="81"/>
      <c r="BS566" s="81"/>
      <c r="BT566" s="81"/>
      <c r="BU566" s="81"/>
      <c r="BV566" s="81"/>
      <c r="BW566" s="81"/>
      <c r="BX566" s="81"/>
      <c r="BY566" s="81"/>
      <c r="BZ566" s="81"/>
      <c r="CA566" s="82"/>
      <c r="CB566" s="82"/>
      <c r="CC566" s="82"/>
      <c r="CD566" s="82"/>
      <c r="CE566" s="82"/>
      <c r="CF566" s="82"/>
    </row>
    <row r="567" spans="59:84" s="77" customFormat="1" x14ac:dyDescent="0.25">
      <c r="BG567" s="81"/>
      <c r="BH567" s="81" t="s">
        <v>114</v>
      </c>
      <c r="BI567" s="81" t="s">
        <v>115</v>
      </c>
      <c r="BJ567" s="81" t="s">
        <v>6</v>
      </c>
      <c r="BL567" s="81"/>
      <c r="BM567" s="81"/>
      <c r="BN567" s="81"/>
      <c r="BO567" s="81"/>
      <c r="BP567" s="81"/>
      <c r="BQ567" s="81"/>
      <c r="BR567" s="81"/>
      <c r="BS567" s="81"/>
      <c r="BT567" s="81"/>
      <c r="BU567" s="81"/>
      <c r="BV567" s="81"/>
      <c r="BW567" s="81"/>
      <c r="BX567" s="81"/>
      <c r="BY567" s="81"/>
      <c r="BZ567" s="81"/>
      <c r="CA567" s="82"/>
      <c r="CB567" s="82"/>
      <c r="CC567" s="82"/>
      <c r="CD567" s="82"/>
      <c r="CE567" s="82"/>
      <c r="CF567" s="82"/>
    </row>
    <row r="568" spans="59:84" s="77" customFormat="1" x14ac:dyDescent="0.25">
      <c r="BG568" s="76" t="s">
        <v>128</v>
      </c>
      <c r="BH568" s="83">
        <v>0.97839506172839508</v>
      </c>
      <c r="BI568" s="83">
        <v>3.0864197530864196E-3</v>
      </c>
      <c r="BJ568" s="83">
        <v>1.8518518518518517E-2</v>
      </c>
      <c r="BL568" s="81"/>
      <c r="BM568" s="81"/>
      <c r="BN568" s="81"/>
      <c r="BO568" s="81"/>
      <c r="BP568" s="81"/>
      <c r="BQ568" s="81"/>
      <c r="BR568" s="81"/>
      <c r="BS568" s="81"/>
      <c r="BT568" s="81"/>
      <c r="BU568" s="81"/>
      <c r="BV568" s="81"/>
      <c r="BW568" s="81"/>
      <c r="BX568" s="81"/>
      <c r="BY568" s="81"/>
      <c r="BZ568" s="81"/>
      <c r="CA568" s="82"/>
      <c r="CB568" s="82"/>
      <c r="CC568" s="82"/>
      <c r="CD568" s="82"/>
      <c r="CE568" s="82"/>
      <c r="CF568" s="82"/>
    </row>
    <row r="569" spans="59:84" s="77" customFormat="1" x14ac:dyDescent="0.25">
      <c r="BG569" s="76"/>
      <c r="BH569" s="83"/>
      <c r="BI569" s="83"/>
      <c r="BJ569" s="83"/>
      <c r="BL569" s="81"/>
      <c r="BM569" s="81"/>
      <c r="BN569" s="81"/>
      <c r="BO569" s="81"/>
      <c r="BP569" s="81"/>
      <c r="BQ569" s="81"/>
      <c r="BR569" s="81"/>
      <c r="BS569" s="81"/>
      <c r="BT569" s="81"/>
      <c r="BU569" s="81"/>
      <c r="BV569" s="81"/>
      <c r="BW569" s="81"/>
      <c r="BX569" s="81"/>
      <c r="BY569" s="81"/>
      <c r="BZ569" s="81"/>
      <c r="CA569" s="82"/>
      <c r="CB569" s="82"/>
      <c r="CC569" s="82"/>
      <c r="CD569" s="82"/>
      <c r="CE569" s="82"/>
      <c r="CF569" s="82"/>
    </row>
    <row r="570" spans="59:84" s="77" customFormat="1" x14ac:dyDescent="0.25">
      <c r="BG570" s="76"/>
      <c r="BH570" s="83"/>
      <c r="BI570" s="83"/>
      <c r="BJ570" s="83"/>
      <c r="BL570" s="81"/>
      <c r="BM570" s="81"/>
      <c r="BN570" s="81"/>
      <c r="BO570" s="81"/>
      <c r="BP570" s="81"/>
      <c r="BQ570" s="81"/>
      <c r="BR570" s="81"/>
      <c r="BS570" s="81"/>
      <c r="BT570" s="81"/>
      <c r="BU570" s="81"/>
      <c r="BV570" s="81"/>
      <c r="BW570" s="81"/>
      <c r="BX570" s="81"/>
      <c r="BY570" s="81"/>
      <c r="BZ570" s="81"/>
      <c r="CA570" s="82"/>
      <c r="CB570" s="82"/>
      <c r="CC570" s="82"/>
      <c r="CD570" s="82"/>
      <c r="CE570" s="82"/>
      <c r="CF570" s="82"/>
    </row>
    <row r="571" spans="59:84" s="77" customFormat="1" x14ac:dyDescent="0.25">
      <c r="BG571" s="76"/>
      <c r="BH571" s="83"/>
      <c r="BI571" s="83"/>
      <c r="BJ571" s="83"/>
      <c r="BL571" s="81"/>
      <c r="BM571" s="81"/>
      <c r="BN571" s="81"/>
      <c r="BO571" s="81"/>
      <c r="BP571" s="81"/>
      <c r="BQ571" s="81"/>
      <c r="BR571" s="81"/>
      <c r="BS571" s="81"/>
      <c r="BT571" s="81"/>
      <c r="BU571" s="81"/>
      <c r="BV571" s="81"/>
      <c r="BW571" s="81"/>
      <c r="BX571" s="81"/>
      <c r="BY571" s="81"/>
      <c r="BZ571" s="81"/>
      <c r="CA571" s="82"/>
      <c r="CB571" s="82"/>
      <c r="CC571" s="82"/>
      <c r="CD571" s="82"/>
      <c r="CE571" s="82"/>
      <c r="CF571" s="82"/>
    </row>
    <row r="572" spans="59:84" s="77" customFormat="1" x14ac:dyDescent="0.25">
      <c r="BG572" s="76"/>
      <c r="BH572" s="83"/>
      <c r="BI572" s="83"/>
      <c r="BJ572" s="83"/>
      <c r="BL572" s="81"/>
      <c r="BM572" s="81"/>
      <c r="BN572" s="81"/>
      <c r="BO572" s="81"/>
      <c r="BP572" s="81"/>
      <c r="BQ572" s="81"/>
      <c r="BR572" s="81"/>
      <c r="BS572" s="81"/>
      <c r="BT572" s="81"/>
      <c r="BU572" s="81"/>
      <c r="BV572" s="81"/>
      <c r="BW572" s="81"/>
      <c r="BX572" s="81"/>
      <c r="BY572" s="81"/>
      <c r="BZ572" s="81"/>
      <c r="CA572" s="82"/>
      <c r="CB572" s="82"/>
      <c r="CC572" s="82"/>
      <c r="CD572" s="82"/>
      <c r="CE572" s="82"/>
      <c r="CF572" s="82"/>
    </row>
    <row r="573" spans="59:84" s="77" customFormat="1" x14ac:dyDescent="0.25">
      <c r="BG573" s="76"/>
      <c r="BH573" s="83"/>
      <c r="BI573" s="83"/>
      <c r="BJ573" s="83"/>
      <c r="BL573" s="81"/>
      <c r="BM573" s="81"/>
      <c r="BN573" s="81"/>
      <c r="BO573" s="81"/>
      <c r="BP573" s="81"/>
      <c r="BQ573" s="81"/>
      <c r="BR573" s="81"/>
      <c r="BS573" s="81"/>
      <c r="BT573" s="81"/>
      <c r="BU573" s="81"/>
      <c r="BV573" s="81"/>
      <c r="BW573" s="81"/>
      <c r="BX573" s="81"/>
      <c r="BY573" s="81"/>
      <c r="BZ573" s="81"/>
      <c r="CA573" s="82"/>
      <c r="CB573" s="82"/>
      <c r="CC573" s="82"/>
      <c r="CD573" s="82"/>
      <c r="CE573" s="82"/>
      <c r="CF573" s="82"/>
    </row>
    <row r="574" spans="59:84" s="77" customFormat="1" x14ac:dyDescent="0.25">
      <c r="BG574" s="76"/>
      <c r="BH574" s="83"/>
      <c r="BI574" s="83"/>
      <c r="BJ574" s="83"/>
      <c r="BL574" s="81"/>
      <c r="BM574" s="81"/>
      <c r="BN574" s="81"/>
      <c r="BO574" s="81"/>
      <c r="BP574" s="81"/>
      <c r="BQ574" s="81"/>
      <c r="BR574" s="81"/>
      <c r="BS574" s="81"/>
      <c r="BT574" s="81"/>
      <c r="BU574" s="81"/>
      <c r="BV574" s="81"/>
      <c r="BW574" s="81"/>
      <c r="BX574" s="81"/>
      <c r="BY574" s="81"/>
      <c r="BZ574" s="81"/>
      <c r="CA574" s="82"/>
      <c r="CB574" s="82"/>
      <c r="CC574" s="82"/>
      <c r="CD574" s="82"/>
      <c r="CE574" s="82"/>
      <c r="CF574" s="82"/>
    </row>
    <row r="575" spans="59:84" s="77" customFormat="1" x14ac:dyDescent="0.25">
      <c r="BG575" s="84"/>
      <c r="BH575" s="83"/>
      <c r="BI575" s="83"/>
      <c r="BJ575" s="83"/>
      <c r="BL575" s="81"/>
      <c r="BM575" s="81"/>
      <c r="BN575" s="81"/>
      <c r="BO575" s="81"/>
      <c r="BP575" s="81"/>
      <c r="BQ575" s="81"/>
      <c r="BR575" s="81"/>
      <c r="BS575" s="81"/>
      <c r="BT575" s="81"/>
      <c r="BU575" s="81"/>
      <c r="BV575" s="81"/>
      <c r="BW575" s="81"/>
      <c r="BX575" s="81"/>
      <c r="BY575" s="81"/>
      <c r="BZ575" s="81"/>
      <c r="CA575" s="82"/>
      <c r="CB575" s="82"/>
      <c r="CC575" s="82"/>
      <c r="CD575" s="82"/>
      <c r="CE575" s="82"/>
      <c r="CF575" s="82"/>
    </row>
    <row r="576" spans="59:84" s="77" customFormat="1" x14ac:dyDescent="0.25">
      <c r="BG576" s="84"/>
      <c r="BH576" s="81"/>
      <c r="BI576" s="81"/>
      <c r="BJ576" s="81"/>
      <c r="BL576" s="81"/>
      <c r="BM576" s="81"/>
      <c r="BN576" s="81"/>
      <c r="BO576" s="81"/>
      <c r="BP576" s="81"/>
      <c r="BQ576" s="81"/>
      <c r="BR576" s="81"/>
      <c r="BS576" s="81"/>
      <c r="BT576" s="81"/>
      <c r="BU576" s="81"/>
      <c r="BV576" s="81"/>
      <c r="BW576" s="81"/>
      <c r="BX576" s="81"/>
      <c r="BY576" s="81"/>
      <c r="BZ576" s="81"/>
      <c r="CA576" s="82"/>
      <c r="CB576" s="82"/>
      <c r="CC576" s="82"/>
      <c r="CD576" s="82"/>
      <c r="CE576" s="82"/>
      <c r="CF576" s="82"/>
    </row>
    <row r="577" spans="59:84" s="77" customFormat="1" x14ac:dyDescent="0.25">
      <c r="BG577" s="84"/>
      <c r="BH577" s="81"/>
      <c r="BI577" s="81"/>
      <c r="BJ577" s="81"/>
      <c r="BL577" s="81"/>
      <c r="BM577" s="81"/>
      <c r="BN577" s="81"/>
      <c r="BO577" s="81"/>
      <c r="BP577" s="81"/>
      <c r="BQ577" s="81"/>
      <c r="BR577" s="81"/>
      <c r="BS577" s="81"/>
      <c r="BT577" s="81"/>
      <c r="BU577" s="81"/>
      <c r="BV577" s="81"/>
      <c r="BW577" s="81"/>
      <c r="BX577" s="81"/>
      <c r="BY577" s="81"/>
      <c r="BZ577" s="81"/>
      <c r="CA577" s="82"/>
      <c r="CB577" s="82"/>
      <c r="CC577" s="82"/>
      <c r="CD577" s="82"/>
      <c r="CE577" s="82"/>
      <c r="CF577" s="82"/>
    </row>
    <row r="578" spans="59:84" s="77" customFormat="1" x14ac:dyDescent="0.25">
      <c r="BG578" s="84"/>
      <c r="BH578" s="81"/>
      <c r="BI578" s="81"/>
      <c r="BJ578" s="81"/>
      <c r="BL578" s="81"/>
      <c r="BM578" s="81"/>
      <c r="BN578" s="81"/>
      <c r="BO578" s="81"/>
      <c r="BP578" s="81"/>
      <c r="BQ578" s="81"/>
      <c r="BR578" s="81"/>
      <c r="BS578" s="81"/>
      <c r="BT578" s="81"/>
      <c r="BU578" s="81"/>
      <c r="BV578" s="81"/>
      <c r="BW578" s="81"/>
      <c r="BX578" s="81"/>
      <c r="BY578" s="81"/>
      <c r="BZ578" s="81"/>
      <c r="CA578" s="82"/>
      <c r="CB578" s="82"/>
      <c r="CC578" s="82"/>
      <c r="CD578" s="82"/>
      <c r="CE578" s="82"/>
      <c r="CF578" s="82"/>
    </row>
    <row r="579" spans="59:84" s="77" customFormat="1" x14ac:dyDescent="0.25">
      <c r="BG579" s="84"/>
      <c r="BH579" s="81"/>
      <c r="BI579" s="81"/>
      <c r="BJ579" s="81"/>
      <c r="BL579" s="81"/>
      <c r="BM579" s="81"/>
      <c r="BN579" s="81"/>
      <c r="BO579" s="81"/>
      <c r="BP579" s="81"/>
      <c r="BQ579" s="81"/>
      <c r="BR579" s="81"/>
      <c r="BS579" s="81"/>
      <c r="BT579" s="81"/>
      <c r="BU579" s="81"/>
      <c r="BV579" s="81"/>
      <c r="BW579" s="81"/>
      <c r="BX579" s="81"/>
      <c r="BY579" s="81"/>
      <c r="BZ579" s="81"/>
      <c r="CA579" s="82"/>
      <c r="CB579" s="82"/>
      <c r="CC579" s="82"/>
      <c r="CD579" s="82"/>
      <c r="CE579" s="82"/>
      <c r="CF579" s="82"/>
    </row>
    <row r="580" spans="59:84" x14ac:dyDescent="0.25">
      <c r="BG580" s="84"/>
    </row>
    <row r="584" spans="59:84" s="77" customFormat="1" x14ac:dyDescent="0.25">
      <c r="BG584" s="81">
        <v>15</v>
      </c>
      <c r="BH584" s="81"/>
      <c r="BI584" s="81"/>
      <c r="BJ584" s="81"/>
      <c r="BL584" s="81"/>
      <c r="BM584" s="81"/>
      <c r="BN584" s="81"/>
      <c r="BO584" s="81"/>
      <c r="BP584" s="81"/>
      <c r="BQ584" s="81"/>
      <c r="BR584" s="81"/>
      <c r="BS584" s="81"/>
      <c r="BT584" s="81"/>
      <c r="BU584" s="81"/>
      <c r="BV584" s="81"/>
      <c r="BW584" s="81"/>
      <c r="BX584" s="81"/>
      <c r="BY584" s="81"/>
      <c r="BZ584" s="81"/>
      <c r="CA584" s="82"/>
      <c r="CB584" s="82"/>
      <c r="CC584" s="82"/>
      <c r="CD584" s="82"/>
      <c r="CE584" s="82"/>
      <c r="CF584" s="82"/>
    </row>
    <row r="585" spans="59:84" s="77" customFormat="1" x14ac:dyDescent="0.25">
      <c r="BG585" s="81"/>
      <c r="BH585" s="81" t="s">
        <v>114</v>
      </c>
      <c r="BI585" s="81" t="s">
        <v>115</v>
      </c>
      <c r="BJ585" s="81" t="s">
        <v>6</v>
      </c>
      <c r="BL585" s="81"/>
      <c r="BM585" s="81"/>
      <c r="BN585" s="81"/>
      <c r="BO585" s="81"/>
      <c r="BP585" s="81"/>
      <c r="BQ585" s="81"/>
      <c r="BR585" s="81"/>
      <c r="BS585" s="81"/>
      <c r="BT585" s="81"/>
      <c r="BU585" s="81"/>
      <c r="BV585" s="81"/>
      <c r="BW585" s="81"/>
      <c r="BX585" s="81"/>
      <c r="BY585" s="81"/>
      <c r="BZ585" s="81"/>
      <c r="CA585" s="82"/>
      <c r="CB585" s="82"/>
      <c r="CC585" s="82"/>
      <c r="CD585" s="82"/>
      <c r="CE585" s="82"/>
      <c r="CF585" s="82"/>
    </row>
    <row r="586" spans="59:84" s="77" customFormat="1" x14ac:dyDescent="0.25">
      <c r="BG586" s="76" t="s">
        <v>129</v>
      </c>
      <c r="BH586" s="83">
        <v>0.8666666666666667</v>
      </c>
      <c r="BI586" s="83">
        <v>0.11666666666666667</v>
      </c>
      <c r="BJ586" s="83">
        <v>1.6666666666666666E-2</v>
      </c>
      <c r="BL586" s="81"/>
      <c r="BM586" s="81"/>
      <c r="BN586" s="81"/>
      <c r="BO586" s="81"/>
      <c r="BP586" s="81"/>
      <c r="BQ586" s="81"/>
      <c r="BR586" s="81"/>
      <c r="BS586" s="81"/>
      <c r="BT586" s="81"/>
      <c r="BU586" s="81"/>
      <c r="BV586" s="81"/>
      <c r="BW586" s="81"/>
      <c r="BX586" s="81"/>
      <c r="BY586" s="81"/>
      <c r="BZ586" s="81"/>
      <c r="CA586" s="82"/>
      <c r="CB586" s="82"/>
      <c r="CC586" s="82"/>
      <c r="CD586" s="82"/>
      <c r="CE586" s="82"/>
      <c r="CF586" s="82"/>
    </row>
    <row r="587" spans="59:84" s="77" customFormat="1" x14ac:dyDescent="0.25">
      <c r="BG587" s="76"/>
      <c r="BH587" s="83"/>
      <c r="BI587" s="83"/>
      <c r="BJ587" s="83"/>
      <c r="BL587" s="81"/>
      <c r="BM587" s="81"/>
      <c r="BN587" s="81"/>
      <c r="BO587" s="81"/>
      <c r="BP587" s="81"/>
      <c r="BQ587" s="81"/>
      <c r="BR587" s="81"/>
      <c r="BS587" s="81"/>
      <c r="BT587" s="81"/>
      <c r="BU587" s="81"/>
      <c r="BV587" s="81"/>
      <c r="BW587" s="81"/>
      <c r="BX587" s="81"/>
      <c r="BY587" s="81"/>
      <c r="BZ587" s="81"/>
      <c r="CA587" s="82"/>
      <c r="CB587" s="82"/>
      <c r="CC587" s="82"/>
      <c r="CD587" s="82"/>
      <c r="CE587" s="82"/>
      <c r="CF587" s="82"/>
    </row>
    <row r="588" spans="59:84" s="77" customFormat="1" x14ac:dyDescent="0.25">
      <c r="BG588" s="76"/>
      <c r="BH588" s="83"/>
      <c r="BI588" s="83"/>
      <c r="BJ588" s="83"/>
      <c r="BL588" s="81"/>
      <c r="BM588" s="81"/>
      <c r="BN588" s="81"/>
      <c r="BO588" s="81"/>
      <c r="BP588" s="81"/>
      <c r="BQ588" s="81"/>
      <c r="BR588" s="81"/>
      <c r="BS588" s="81"/>
      <c r="BT588" s="81"/>
      <c r="BU588" s="81"/>
      <c r="BV588" s="81"/>
      <c r="BW588" s="81"/>
      <c r="BX588" s="81"/>
      <c r="BY588" s="81"/>
      <c r="BZ588" s="81"/>
      <c r="CA588" s="82"/>
      <c r="CB588" s="82"/>
      <c r="CC588" s="82"/>
      <c r="CD588" s="82"/>
      <c r="CE588" s="82"/>
      <c r="CF588" s="82"/>
    </row>
    <row r="589" spans="59:84" s="77" customFormat="1" x14ac:dyDescent="0.25">
      <c r="BG589" s="76"/>
      <c r="BH589" s="83"/>
      <c r="BI589" s="83"/>
      <c r="BJ589" s="83"/>
      <c r="BL589" s="81"/>
      <c r="BM589" s="81"/>
      <c r="BN589" s="81"/>
      <c r="BO589" s="81"/>
      <c r="BP589" s="81"/>
      <c r="BQ589" s="81"/>
      <c r="BR589" s="81"/>
      <c r="BS589" s="81"/>
      <c r="BT589" s="81"/>
      <c r="BU589" s="81"/>
      <c r="BV589" s="81"/>
      <c r="BW589" s="81"/>
      <c r="BX589" s="81"/>
      <c r="BY589" s="81"/>
      <c r="BZ589" s="81"/>
      <c r="CA589" s="82"/>
      <c r="CB589" s="82"/>
      <c r="CC589" s="82"/>
      <c r="CD589" s="82"/>
      <c r="CE589" s="82"/>
      <c r="CF589" s="82"/>
    </row>
    <row r="590" spans="59:84" s="77" customFormat="1" x14ac:dyDescent="0.25">
      <c r="BG590" s="76"/>
      <c r="BH590" s="83"/>
      <c r="BI590" s="83"/>
      <c r="BJ590" s="83"/>
      <c r="BL590" s="81"/>
      <c r="BM590" s="81"/>
      <c r="BN590" s="81"/>
      <c r="BO590" s="81"/>
      <c r="BP590" s="81"/>
      <c r="BQ590" s="81"/>
      <c r="BR590" s="81"/>
      <c r="BS590" s="81"/>
      <c r="BT590" s="81"/>
      <c r="BU590" s="81"/>
      <c r="BV590" s="81"/>
      <c r="BW590" s="81"/>
      <c r="BX590" s="81"/>
      <c r="BY590" s="81"/>
      <c r="BZ590" s="81"/>
      <c r="CA590" s="82"/>
      <c r="CB590" s="82"/>
      <c r="CC590" s="82"/>
      <c r="CD590" s="82"/>
      <c r="CE590" s="82"/>
      <c r="CF590" s="82"/>
    </row>
    <row r="591" spans="59:84" s="77" customFormat="1" x14ac:dyDescent="0.25">
      <c r="BG591" s="76"/>
      <c r="BH591" s="83"/>
      <c r="BI591" s="83"/>
      <c r="BJ591" s="83"/>
      <c r="BL591" s="81"/>
      <c r="BM591" s="81"/>
      <c r="BN591" s="81"/>
      <c r="BO591" s="81"/>
      <c r="BP591" s="81"/>
      <c r="BQ591" s="81"/>
      <c r="BR591" s="81"/>
      <c r="BS591" s="81"/>
      <c r="BT591" s="81"/>
      <c r="BU591" s="81"/>
      <c r="BV591" s="81"/>
      <c r="BW591" s="81"/>
      <c r="BX591" s="81"/>
      <c r="BY591" s="81"/>
      <c r="BZ591" s="81"/>
      <c r="CA591" s="82"/>
      <c r="CB591" s="82"/>
      <c r="CC591" s="82"/>
      <c r="CD591" s="82"/>
      <c r="CE591" s="82"/>
      <c r="CF591" s="82"/>
    </row>
    <row r="592" spans="59:84" s="77" customFormat="1" x14ac:dyDescent="0.25">
      <c r="BG592" s="84"/>
      <c r="BH592" s="83"/>
      <c r="BI592" s="83"/>
      <c r="BJ592" s="83"/>
      <c r="BL592" s="81"/>
      <c r="BM592" s="81"/>
      <c r="BN592" s="81"/>
      <c r="BO592" s="81"/>
      <c r="BP592" s="81"/>
      <c r="BQ592" s="81"/>
      <c r="BR592" s="81"/>
      <c r="BS592" s="81"/>
      <c r="BT592" s="81"/>
      <c r="BU592" s="81"/>
      <c r="BV592" s="81"/>
      <c r="BW592" s="81"/>
      <c r="BX592" s="81"/>
      <c r="BY592" s="81"/>
      <c r="BZ592" s="81"/>
      <c r="CA592" s="82"/>
      <c r="CB592" s="82"/>
      <c r="CC592" s="82"/>
      <c r="CD592" s="82"/>
      <c r="CE592" s="82"/>
      <c r="CF592" s="82"/>
    </row>
    <row r="593" spans="59:84" s="77" customFormat="1" x14ac:dyDescent="0.25">
      <c r="BG593" s="84"/>
      <c r="BH593" s="81"/>
      <c r="BI593" s="81"/>
      <c r="BJ593" s="81"/>
      <c r="BL593" s="81"/>
      <c r="BM593" s="81"/>
      <c r="BN593" s="81"/>
      <c r="BO593" s="81"/>
      <c r="BP593" s="81"/>
      <c r="BQ593" s="81"/>
      <c r="BR593" s="81"/>
      <c r="BS593" s="81"/>
      <c r="BT593" s="81"/>
      <c r="BU593" s="81"/>
      <c r="BV593" s="81"/>
      <c r="BW593" s="81"/>
      <c r="BX593" s="81"/>
      <c r="BY593" s="81"/>
      <c r="BZ593" s="81"/>
      <c r="CA593" s="82"/>
      <c r="CB593" s="82"/>
      <c r="CC593" s="82"/>
      <c r="CD593" s="82"/>
      <c r="CE593" s="82"/>
      <c r="CF593" s="82"/>
    </row>
    <row r="594" spans="59:84" s="77" customFormat="1" x14ac:dyDescent="0.25">
      <c r="BG594" s="84"/>
      <c r="BH594" s="81"/>
      <c r="BI594" s="81"/>
      <c r="BJ594" s="81"/>
      <c r="BL594" s="81"/>
      <c r="BM594" s="81"/>
      <c r="BN594" s="81"/>
      <c r="BO594" s="81"/>
      <c r="BP594" s="81"/>
      <c r="BQ594" s="81"/>
      <c r="BR594" s="81"/>
      <c r="BS594" s="81"/>
      <c r="BT594" s="81"/>
      <c r="BU594" s="81"/>
      <c r="BV594" s="81"/>
      <c r="BW594" s="81"/>
      <c r="BX594" s="81"/>
      <c r="BY594" s="81"/>
      <c r="BZ594" s="81"/>
      <c r="CA594" s="82"/>
      <c r="CB594" s="82"/>
      <c r="CC594" s="82"/>
      <c r="CD594" s="82"/>
      <c r="CE594" s="82"/>
      <c r="CF594" s="82"/>
    </row>
    <row r="595" spans="59:84" s="77" customFormat="1" x14ac:dyDescent="0.25">
      <c r="BG595" s="84"/>
      <c r="BH595" s="81"/>
      <c r="BI595" s="81"/>
      <c r="BJ595" s="81"/>
      <c r="BL595" s="81"/>
      <c r="BM595" s="81"/>
      <c r="BN595" s="81"/>
      <c r="BO595" s="81"/>
      <c r="BP595" s="81"/>
      <c r="BQ595" s="81"/>
      <c r="BR595" s="81"/>
      <c r="BS595" s="81"/>
      <c r="BT595" s="81"/>
      <c r="BU595" s="81"/>
      <c r="BV595" s="81"/>
      <c r="BW595" s="81"/>
      <c r="BX595" s="81"/>
      <c r="BY595" s="81"/>
      <c r="BZ595" s="81"/>
      <c r="CA595" s="82"/>
      <c r="CB595" s="82"/>
      <c r="CC595" s="82"/>
      <c r="CD595" s="82"/>
      <c r="CE595" s="82"/>
      <c r="CF595" s="82"/>
    </row>
    <row r="596" spans="59:84" s="77" customFormat="1" x14ac:dyDescent="0.25">
      <c r="BG596" s="84"/>
      <c r="BH596" s="81"/>
      <c r="BI596" s="81"/>
      <c r="BJ596" s="81"/>
      <c r="BL596" s="81"/>
      <c r="BM596" s="81"/>
      <c r="BN596" s="81"/>
      <c r="BO596" s="81"/>
      <c r="BP596" s="81"/>
      <c r="BQ596" s="81"/>
      <c r="BR596" s="81"/>
      <c r="BS596" s="81"/>
      <c r="BT596" s="81"/>
      <c r="BU596" s="81"/>
      <c r="BV596" s="81"/>
      <c r="BW596" s="81"/>
      <c r="BX596" s="81"/>
      <c r="BY596" s="81"/>
      <c r="BZ596" s="81"/>
      <c r="CA596" s="82"/>
      <c r="CB596" s="82"/>
      <c r="CC596" s="82"/>
      <c r="CD596" s="82"/>
      <c r="CE596" s="82"/>
      <c r="CF596" s="82"/>
    </row>
    <row r="597" spans="59:84" s="77" customFormat="1" x14ac:dyDescent="0.25">
      <c r="BG597" s="84"/>
      <c r="BH597" s="81"/>
      <c r="BI597" s="81"/>
      <c r="BJ597" s="81"/>
      <c r="BL597" s="81"/>
      <c r="BM597" s="81"/>
      <c r="BN597" s="81"/>
      <c r="BO597" s="81"/>
      <c r="BP597" s="81"/>
      <c r="BQ597" s="81"/>
      <c r="BR597" s="81"/>
      <c r="BS597" s="81"/>
      <c r="BT597" s="81"/>
      <c r="BU597" s="81"/>
      <c r="BV597" s="81"/>
      <c r="BW597" s="81"/>
      <c r="BX597" s="81"/>
      <c r="BY597" s="81"/>
      <c r="BZ597" s="81"/>
      <c r="CA597" s="82"/>
      <c r="CB597" s="82"/>
      <c r="CC597" s="82"/>
      <c r="CD597" s="82"/>
      <c r="CE597" s="82"/>
      <c r="CF597" s="82"/>
    </row>
    <row r="598" spans="59:84" x14ac:dyDescent="0.25">
      <c r="BG598" s="84"/>
    </row>
    <row r="602" spans="59:84" s="77" customFormat="1" x14ac:dyDescent="0.25">
      <c r="BG602" s="81">
        <v>16</v>
      </c>
      <c r="BH602" s="81"/>
      <c r="BI602" s="81"/>
      <c r="BJ602" s="81"/>
      <c r="BL602" s="81"/>
      <c r="BM602" s="81"/>
      <c r="BN602" s="81"/>
      <c r="BO602" s="81"/>
      <c r="BP602" s="81"/>
      <c r="BQ602" s="81"/>
      <c r="BR602" s="81"/>
      <c r="BS602" s="81"/>
      <c r="BT602" s="81"/>
      <c r="BU602" s="81"/>
      <c r="BV602" s="81"/>
      <c r="BW602" s="81"/>
      <c r="BX602" s="81"/>
      <c r="BY602" s="81"/>
      <c r="BZ602" s="81"/>
      <c r="CA602" s="82"/>
      <c r="CB602" s="82"/>
      <c r="CC602" s="82"/>
      <c r="CD602" s="82"/>
      <c r="CE602" s="82"/>
      <c r="CF602" s="82"/>
    </row>
    <row r="603" spans="59:84" s="77" customFormat="1" x14ac:dyDescent="0.25">
      <c r="BG603" s="81"/>
      <c r="BH603" s="81" t="s">
        <v>114</v>
      </c>
      <c r="BI603" s="81" t="s">
        <v>115</v>
      </c>
      <c r="BJ603" s="81" t="s">
        <v>6</v>
      </c>
      <c r="BL603" s="81"/>
      <c r="BM603" s="81"/>
      <c r="BN603" s="81"/>
      <c r="BO603" s="81"/>
      <c r="BP603" s="81"/>
      <c r="BQ603" s="81"/>
      <c r="BR603" s="81"/>
      <c r="BS603" s="81"/>
      <c r="BT603" s="81"/>
      <c r="BU603" s="81"/>
      <c r="BV603" s="81"/>
      <c r="BW603" s="81"/>
      <c r="BX603" s="81"/>
      <c r="BY603" s="81"/>
      <c r="BZ603" s="81"/>
      <c r="CA603" s="82"/>
      <c r="CB603" s="82"/>
      <c r="CC603" s="82"/>
      <c r="CD603" s="82"/>
      <c r="CE603" s="82"/>
      <c r="CF603" s="82"/>
    </row>
    <row r="604" spans="59:84" s="77" customFormat="1" x14ac:dyDescent="0.25">
      <c r="BG604" s="76" t="s">
        <v>130</v>
      </c>
      <c r="BH604" s="83">
        <v>0.74320987654320991</v>
      </c>
      <c r="BI604" s="83">
        <v>0.22222222222222221</v>
      </c>
      <c r="BJ604" s="83">
        <v>3.4567901234567898E-2</v>
      </c>
      <c r="BL604" s="81"/>
      <c r="BM604" s="81"/>
      <c r="BN604" s="81"/>
      <c r="BO604" s="81"/>
      <c r="BP604" s="81"/>
      <c r="BQ604" s="81"/>
      <c r="BR604" s="81"/>
      <c r="BS604" s="81"/>
      <c r="BT604" s="81"/>
      <c r="BU604" s="81"/>
      <c r="BV604" s="81"/>
      <c r="BW604" s="81"/>
      <c r="BX604" s="81"/>
      <c r="BY604" s="81"/>
      <c r="BZ604" s="81"/>
      <c r="CA604" s="82"/>
      <c r="CB604" s="82"/>
      <c r="CC604" s="82"/>
      <c r="CD604" s="82"/>
      <c r="CE604" s="82"/>
      <c r="CF604" s="82"/>
    </row>
    <row r="605" spans="59:84" s="77" customFormat="1" x14ac:dyDescent="0.25">
      <c r="BG605" s="76"/>
      <c r="BH605" s="83"/>
      <c r="BI605" s="83"/>
      <c r="BJ605" s="83"/>
      <c r="BL605" s="81"/>
      <c r="BM605" s="81"/>
      <c r="BN605" s="81"/>
      <c r="BO605" s="81"/>
      <c r="BP605" s="81"/>
      <c r="BQ605" s="81"/>
      <c r="BR605" s="81"/>
      <c r="BS605" s="81"/>
      <c r="BT605" s="81"/>
      <c r="BU605" s="81"/>
      <c r="BV605" s="81"/>
      <c r="BW605" s="81"/>
      <c r="BX605" s="81"/>
      <c r="BY605" s="81"/>
      <c r="BZ605" s="81"/>
      <c r="CA605" s="82"/>
      <c r="CB605" s="82"/>
      <c r="CC605" s="82"/>
      <c r="CD605" s="82"/>
      <c r="CE605" s="82"/>
      <c r="CF605" s="82"/>
    </row>
    <row r="606" spans="59:84" s="77" customFormat="1" x14ac:dyDescent="0.25">
      <c r="BG606" s="76"/>
      <c r="BH606" s="83"/>
      <c r="BI606" s="83"/>
      <c r="BJ606" s="83"/>
      <c r="BL606" s="81"/>
      <c r="BM606" s="81"/>
      <c r="BN606" s="81"/>
      <c r="BO606" s="81"/>
      <c r="BP606" s="81"/>
      <c r="BQ606" s="81"/>
      <c r="BR606" s="81"/>
      <c r="BS606" s="81"/>
      <c r="BT606" s="81"/>
      <c r="BU606" s="81"/>
      <c r="BV606" s="81"/>
      <c r="BW606" s="81"/>
      <c r="BX606" s="81"/>
      <c r="BY606" s="81"/>
      <c r="BZ606" s="81"/>
      <c r="CA606" s="82"/>
      <c r="CB606" s="82"/>
      <c r="CC606" s="82"/>
      <c r="CD606" s="82"/>
      <c r="CE606" s="82"/>
      <c r="CF606" s="82"/>
    </row>
    <row r="607" spans="59:84" s="77" customFormat="1" x14ac:dyDescent="0.25">
      <c r="BG607" s="76"/>
      <c r="BH607" s="83"/>
      <c r="BI607" s="83"/>
      <c r="BJ607" s="83"/>
      <c r="BL607" s="81"/>
      <c r="BM607" s="81"/>
      <c r="BN607" s="81"/>
      <c r="BO607" s="81"/>
      <c r="BP607" s="81"/>
      <c r="BQ607" s="81"/>
      <c r="BR607" s="81"/>
      <c r="BS607" s="81"/>
      <c r="BT607" s="81"/>
      <c r="BU607" s="81"/>
      <c r="BV607" s="81"/>
      <c r="BW607" s="81"/>
      <c r="BX607" s="81"/>
      <c r="BY607" s="81"/>
      <c r="BZ607" s="81"/>
      <c r="CA607" s="82"/>
      <c r="CB607" s="82"/>
      <c r="CC607" s="82"/>
      <c r="CD607" s="82"/>
      <c r="CE607" s="82"/>
      <c r="CF607" s="82"/>
    </row>
    <row r="608" spans="59:84" s="77" customFormat="1" x14ac:dyDescent="0.25">
      <c r="BG608" s="76"/>
      <c r="BH608" s="83"/>
      <c r="BI608" s="83"/>
      <c r="BJ608" s="83"/>
      <c r="BL608" s="81"/>
      <c r="BM608" s="81"/>
      <c r="BN608" s="81"/>
      <c r="BO608" s="81"/>
      <c r="BP608" s="81"/>
      <c r="BQ608" s="81"/>
      <c r="BR608" s="81"/>
      <c r="BS608" s="81"/>
      <c r="BT608" s="81"/>
      <c r="BU608" s="81"/>
      <c r="BV608" s="81"/>
      <c r="BW608" s="81"/>
      <c r="BX608" s="81"/>
      <c r="BY608" s="81"/>
      <c r="BZ608" s="81"/>
      <c r="CA608" s="82"/>
      <c r="CB608" s="82"/>
      <c r="CC608" s="82"/>
      <c r="CD608" s="82"/>
      <c r="CE608" s="82"/>
      <c r="CF608" s="82"/>
    </row>
    <row r="609" spans="59:84" s="77" customFormat="1" x14ac:dyDescent="0.25">
      <c r="BG609" s="84"/>
      <c r="BH609" s="83"/>
      <c r="BI609" s="83"/>
      <c r="BJ609" s="83"/>
      <c r="BL609" s="81"/>
      <c r="BM609" s="81"/>
      <c r="BN609" s="81"/>
      <c r="BO609" s="81"/>
      <c r="BP609" s="81"/>
      <c r="BQ609" s="81"/>
      <c r="BR609" s="81"/>
      <c r="BS609" s="81"/>
      <c r="BT609" s="81"/>
      <c r="BU609" s="81"/>
      <c r="BV609" s="81"/>
      <c r="BW609" s="81"/>
      <c r="BX609" s="81"/>
      <c r="BY609" s="81"/>
      <c r="BZ609" s="81"/>
      <c r="CA609" s="82"/>
      <c r="CB609" s="82"/>
      <c r="CC609" s="82"/>
      <c r="CD609" s="82"/>
      <c r="CE609" s="82"/>
      <c r="CF609" s="82"/>
    </row>
    <row r="610" spans="59:84" s="77" customFormat="1" x14ac:dyDescent="0.25">
      <c r="BG610" s="84"/>
      <c r="BH610" s="81"/>
      <c r="BI610" s="81"/>
      <c r="BJ610" s="81"/>
      <c r="BL610" s="81"/>
      <c r="BM610" s="81"/>
      <c r="BN610" s="81"/>
      <c r="BO610" s="81"/>
      <c r="BP610" s="81"/>
      <c r="BQ610" s="81"/>
      <c r="BR610" s="81"/>
      <c r="BS610" s="81"/>
      <c r="BT610" s="81"/>
      <c r="BU610" s="81"/>
      <c r="BV610" s="81"/>
      <c r="BW610" s="81"/>
      <c r="BX610" s="81"/>
      <c r="BY610" s="81"/>
      <c r="BZ610" s="81"/>
      <c r="CA610" s="82"/>
      <c r="CB610" s="82"/>
      <c r="CC610" s="82"/>
      <c r="CD610" s="82"/>
      <c r="CE610" s="82"/>
      <c r="CF610" s="82"/>
    </row>
    <row r="611" spans="59:84" s="77" customFormat="1" x14ac:dyDescent="0.25">
      <c r="BG611" s="84"/>
      <c r="BH611" s="81"/>
      <c r="BI611" s="81"/>
      <c r="BJ611" s="81"/>
      <c r="BL611" s="81"/>
      <c r="BM611" s="81"/>
      <c r="BN611" s="81"/>
      <c r="BO611" s="81"/>
      <c r="BP611" s="81"/>
      <c r="BQ611" s="81"/>
      <c r="BR611" s="81"/>
      <c r="BS611" s="81"/>
      <c r="BT611" s="81"/>
      <c r="BU611" s="81"/>
      <c r="BV611" s="81"/>
      <c r="BW611" s="81"/>
      <c r="BX611" s="81"/>
      <c r="BY611" s="81"/>
      <c r="BZ611" s="81"/>
      <c r="CA611" s="82"/>
      <c r="CB611" s="82"/>
      <c r="CC611" s="82"/>
      <c r="CD611" s="82"/>
      <c r="CE611" s="82"/>
      <c r="CF611" s="82"/>
    </row>
    <row r="612" spans="59:84" s="77" customFormat="1" x14ac:dyDescent="0.25">
      <c r="BG612" s="84"/>
      <c r="BH612" s="81"/>
      <c r="BI612" s="81"/>
      <c r="BJ612" s="81"/>
      <c r="BL612" s="81"/>
      <c r="BM612" s="81"/>
      <c r="BN612" s="81"/>
      <c r="BO612" s="81"/>
      <c r="BP612" s="81"/>
      <c r="BQ612" s="81"/>
      <c r="BR612" s="81"/>
      <c r="BS612" s="81"/>
      <c r="BT612" s="81"/>
      <c r="BU612" s="81"/>
      <c r="BV612" s="81"/>
      <c r="BW612" s="81"/>
      <c r="BX612" s="81"/>
      <c r="BY612" s="81"/>
      <c r="BZ612" s="81"/>
      <c r="CA612" s="82"/>
      <c r="CB612" s="82"/>
      <c r="CC612" s="82"/>
      <c r="CD612" s="82"/>
      <c r="CE612" s="82"/>
      <c r="CF612" s="82"/>
    </row>
    <row r="613" spans="59:84" s="77" customFormat="1" x14ac:dyDescent="0.25">
      <c r="BG613" s="84"/>
      <c r="BH613" s="81"/>
      <c r="BI613" s="81"/>
      <c r="BJ613" s="81"/>
      <c r="BL613" s="81"/>
      <c r="BM613" s="81"/>
      <c r="BN613" s="81"/>
      <c r="BO613" s="81"/>
      <c r="BP613" s="81"/>
      <c r="BQ613" s="81"/>
      <c r="BR613" s="81"/>
      <c r="BS613" s="81"/>
      <c r="BT613" s="81"/>
      <c r="BU613" s="81"/>
      <c r="BV613" s="81"/>
      <c r="BW613" s="81"/>
      <c r="BX613" s="81"/>
      <c r="BY613" s="81"/>
      <c r="BZ613" s="81"/>
      <c r="CA613" s="82"/>
      <c r="CB613" s="82"/>
      <c r="CC613" s="82"/>
      <c r="CD613" s="82"/>
      <c r="CE613" s="82"/>
      <c r="CF613" s="82"/>
    </row>
    <row r="614" spans="59:84" s="77" customFormat="1" x14ac:dyDescent="0.25">
      <c r="BG614" s="84"/>
      <c r="BH614" s="81"/>
      <c r="BI614" s="81"/>
      <c r="BJ614" s="81"/>
      <c r="BL614" s="81"/>
      <c r="BM614" s="81"/>
      <c r="BN614" s="81"/>
      <c r="BO614" s="81"/>
      <c r="BP614" s="81"/>
      <c r="BQ614" s="81"/>
      <c r="BR614" s="81"/>
      <c r="BS614" s="81"/>
      <c r="BT614" s="81"/>
      <c r="BU614" s="81"/>
      <c r="BV614" s="81"/>
      <c r="BW614" s="81"/>
      <c r="BX614" s="81"/>
      <c r="BY614" s="81"/>
      <c r="BZ614" s="81"/>
      <c r="CA614" s="82"/>
      <c r="CB614" s="82"/>
      <c r="CC614" s="82"/>
      <c r="CD614" s="82"/>
      <c r="CE614" s="82"/>
      <c r="CF614" s="82"/>
    </row>
    <row r="615" spans="59:84" s="77" customFormat="1" x14ac:dyDescent="0.25">
      <c r="BG615" s="84"/>
      <c r="BH615" s="81"/>
      <c r="BI615" s="81"/>
      <c r="BJ615" s="81"/>
      <c r="BL615" s="81"/>
      <c r="BM615" s="81"/>
      <c r="BN615" s="81"/>
      <c r="BO615" s="81"/>
      <c r="BP615" s="81"/>
      <c r="BQ615" s="81"/>
      <c r="BR615" s="81"/>
      <c r="BS615" s="81"/>
      <c r="BT615" s="81"/>
      <c r="BU615" s="81"/>
      <c r="BV615" s="81"/>
      <c r="BW615" s="81"/>
      <c r="BX615" s="81"/>
      <c r="BY615" s="81"/>
      <c r="BZ615" s="81"/>
      <c r="CA615" s="82"/>
      <c r="CB615" s="82"/>
      <c r="CC615" s="82"/>
      <c r="CD615" s="82"/>
      <c r="CE615" s="82"/>
      <c r="CF615" s="82"/>
    </row>
    <row r="616" spans="59:84" x14ac:dyDescent="0.25">
      <c r="BG616" s="84"/>
    </row>
    <row r="620" spans="59:84" s="77" customFormat="1" x14ac:dyDescent="0.25">
      <c r="BG620" s="81">
        <v>17</v>
      </c>
      <c r="BH620" s="81"/>
      <c r="BI620" s="81"/>
      <c r="BJ620" s="81"/>
      <c r="BL620" s="81"/>
      <c r="BM620" s="81"/>
      <c r="BN620" s="81"/>
      <c r="BO620" s="81"/>
      <c r="BP620" s="81"/>
      <c r="BQ620" s="81"/>
      <c r="BR620" s="81"/>
      <c r="BS620" s="81"/>
      <c r="BT620" s="81"/>
      <c r="BU620" s="81"/>
      <c r="BV620" s="81"/>
      <c r="BW620" s="81"/>
      <c r="BX620" s="81"/>
      <c r="BY620" s="81"/>
      <c r="BZ620" s="81"/>
      <c r="CA620" s="82"/>
      <c r="CB620" s="82"/>
      <c r="CC620" s="82"/>
      <c r="CD620" s="82"/>
      <c r="CE620" s="82"/>
      <c r="CF620" s="82"/>
    </row>
    <row r="621" spans="59:84" s="77" customFormat="1" x14ac:dyDescent="0.25">
      <c r="BG621" s="81"/>
      <c r="BH621" s="81" t="s">
        <v>114</v>
      </c>
      <c r="BI621" s="81" t="s">
        <v>115</v>
      </c>
      <c r="BJ621" s="81" t="s">
        <v>6</v>
      </c>
      <c r="BL621" s="81"/>
      <c r="BM621" s="81"/>
      <c r="BN621" s="81"/>
      <c r="BO621" s="81"/>
      <c r="BP621" s="81"/>
      <c r="BQ621" s="81"/>
      <c r="BR621" s="81"/>
      <c r="BS621" s="81"/>
      <c r="BT621" s="81"/>
      <c r="BU621" s="81"/>
      <c r="BV621" s="81"/>
      <c r="BW621" s="81"/>
      <c r="BX621" s="81"/>
      <c r="BY621" s="81"/>
      <c r="BZ621" s="81"/>
      <c r="CA621" s="82"/>
      <c r="CB621" s="82"/>
      <c r="CC621" s="82"/>
      <c r="CD621" s="82"/>
      <c r="CE621" s="82"/>
      <c r="CF621" s="82"/>
    </row>
    <row r="622" spans="59:84" s="77" customFormat="1" x14ac:dyDescent="0.25">
      <c r="BG622" s="76" t="s">
        <v>131</v>
      </c>
      <c r="BH622" s="83">
        <v>0.67032967032967028</v>
      </c>
      <c r="BI622" s="83">
        <v>0.10989010989010989</v>
      </c>
      <c r="BJ622" s="83">
        <v>0.21978021978021978</v>
      </c>
      <c r="BL622" s="81"/>
      <c r="BM622" s="81"/>
      <c r="BN622" s="81"/>
      <c r="BO622" s="81"/>
      <c r="BP622" s="81"/>
      <c r="BQ622" s="81"/>
      <c r="BR622" s="81"/>
      <c r="BS622" s="81"/>
      <c r="BT622" s="81"/>
      <c r="BU622" s="81"/>
      <c r="BV622" s="81"/>
      <c r="BW622" s="81"/>
      <c r="BX622" s="81"/>
      <c r="BY622" s="81"/>
      <c r="BZ622" s="81"/>
      <c r="CA622" s="82"/>
      <c r="CB622" s="82"/>
      <c r="CC622" s="82"/>
      <c r="CD622" s="82"/>
      <c r="CE622" s="82"/>
      <c r="CF622" s="82"/>
    </row>
    <row r="623" spans="59:84" s="77" customFormat="1" x14ac:dyDescent="0.25">
      <c r="BG623" s="76"/>
      <c r="BH623" s="83"/>
      <c r="BI623" s="83"/>
      <c r="BJ623" s="83"/>
      <c r="BL623" s="81"/>
      <c r="BM623" s="81"/>
      <c r="BN623" s="81"/>
      <c r="BO623" s="81"/>
      <c r="BP623" s="81"/>
      <c r="BQ623" s="81"/>
      <c r="BR623" s="81"/>
      <c r="BS623" s="81"/>
      <c r="BT623" s="81"/>
      <c r="BU623" s="81"/>
      <c r="BV623" s="81"/>
      <c r="BW623" s="81"/>
      <c r="BX623" s="81"/>
      <c r="BY623" s="81"/>
      <c r="BZ623" s="81"/>
      <c r="CA623" s="82"/>
      <c r="CB623" s="82"/>
      <c r="CC623" s="82"/>
      <c r="CD623" s="82"/>
      <c r="CE623" s="82"/>
      <c r="CF623" s="82"/>
    </row>
    <row r="624" spans="59:84" s="77" customFormat="1" x14ac:dyDescent="0.25">
      <c r="BG624" s="76"/>
      <c r="BH624" s="83"/>
      <c r="BI624" s="83"/>
      <c r="BJ624" s="83"/>
      <c r="BL624" s="81"/>
      <c r="BM624" s="81"/>
      <c r="BN624" s="81"/>
      <c r="BO624" s="81"/>
      <c r="BP624" s="81"/>
      <c r="BQ624" s="81"/>
      <c r="BR624" s="81"/>
      <c r="BS624" s="81"/>
      <c r="BT624" s="81"/>
      <c r="BU624" s="81"/>
      <c r="BV624" s="81"/>
      <c r="BW624" s="81"/>
      <c r="BX624" s="81"/>
      <c r="BY624" s="81"/>
      <c r="BZ624" s="81"/>
      <c r="CA624" s="82"/>
      <c r="CB624" s="82"/>
      <c r="CC624" s="82"/>
      <c r="CD624" s="82"/>
      <c r="CE624" s="82"/>
      <c r="CF624" s="82"/>
    </row>
    <row r="625" spans="59:84" s="77" customFormat="1" x14ac:dyDescent="0.25">
      <c r="BG625" s="76"/>
      <c r="BH625" s="83"/>
      <c r="BI625" s="83"/>
      <c r="BJ625" s="83"/>
      <c r="BL625" s="81"/>
      <c r="BM625" s="81"/>
      <c r="BN625" s="81"/>
      <c r="BO625" s="81"/>
      <c r="BP625" s="81"/>
      <c r="BQ625" s="81"/>
      <c r="BR625" s="81"/>
      <c r="BS625" s="81"/>
      <c r="BT625" s="81"/>
      <c r="BU625" s="81"/>
      <c r="BV625" s="81"/>
      <c r="BW625" s="81"/>
      <c r="BX625" s="81"/>
      <c r="BY625" s="81"/>
      <c r="BZ625" s="81"/>
      <c r="CA625" s="82"/>
      <c r="CB625" s="82"/>
      <c r="CC625" s="82"/>
      <c r="CD625" s="82"/>
      <c r="CE625" s="82"/>
      <c r="CF625" s="82"/>
    </row>
    <row r="626" spans="59:84" s="77" customFormat="1" x14ac:dyDescent="0.25">
      <c r="BG626" s="84"/>
      <c r="BH626" s="83"/>
      <c r="BI626" s="83"/>
      <c r="BJ626" s="83"/>
      <c r="BL626" s="81"/>
      <c r="BM626" s="81"/>
      <c r="BN626" s="81"/>
      <c r="BO626" s="81"/>
      <c r="BP626" s="81"/>
      <c r="BQ626" s="81"/>
      <c r="BR626" s="81"/>
      <c r="BS626" s="81"/>
      <c r="BT626" s="81"/>
      <c r="BU626" s="81"/>
      <c r="BV626" s="81"/>
      <c r="BW626" s="81"/>
      <c r="BX626" s="81"/>
      <c r="BY626" s="81"/>
      <c r="BZ626" s="81"/>
      <c r="CA626" s="82"/>
      <c r="CB626" s="82"/>
      <c r="CC626" s="82"/>
      <c r="CD626" s="82"/>
      <c r="CE626" s="82"/>
      <c r="CF626" s="82"/>
    </row>
    <row r="627" spans="59:84" s="77" customFormat="1" x14ac:dyDescent="0.25">
      <c r="BG627" s="84"/>
      <c r="BH627" s="81"/>
      <c r="BI627" s="81"/>
      <c r="BJ627" s="81"/>
      <c r="BL627" s="81"/>
      <c r="BM627" s="81"/>
      <c r="BN627" s="81"/>
      <c r="BO627" s="81"/>
      <c r="BP627" s="81"/>
      <c r="BQ627" s="81"/>
      <c r="BR627" s="81"/>
      <c r="BS627" s="81"/>
      <c r="BT627" s="81"/>
      <c r="BU627" s="81"/>
      <c r="BV627" s="81"/>
      <c r="BW627" s="81"/>
      <c r="BX627" s="81"/>
      <c r="BY627" s="81"/>
      <c r="BZ627" s="81"/>
      <c r="CA627" s="82"/>
      <c r="CB627" s="82"/>
      <c r="CC627" s="82"/>
      <c r="CD627" s="82"/>
      <c r="CE627" s="82"/>
      <c r="CF627" s="82"/>
    </row>
    <row r="628" spans="59:84" s="77" customFormat="1" x14ac:dyDescent="0.25">
      <c r="BG628" s="84"/>
      <c r="BH628" s="81"/>
      <c r="BI628" s="81"/>
      <c r="BJ628" s="81"/>
      <c r="BL628" s="81"/>
      <c r="BM628" s="81"/>
      <c r="BN628" s="81"/>
      <c r="BO628" s="81"/>
      <c r="BP628" s="81"/>
      <c r="BQ628" s="81"/>
      <c r="BR628" s="81"/>
      <c r="BS628" s="81"/>
      <c r="BT628" s="81"/>
      <c r="BU628" s="81"/>
      <c r="BV628" s="81"/>
      <c r="BW628" s="81"/>
      <c r="BX628" s="81"/>
      <c r="BY628" s="81"/>
      <c r="BZ628" s="81"/>
      <c r="CA628" s="82"/>
      <c r="CB628" s="82"/>
      <c r="CC628" s="82"/>
      <c r="CD628" s="82"/>
      <c r="CE628" s="82"/>
      <c r="CF628" s="82"/>
    </row>
    <row r="629" spans="59:84" s="77" customFormat="1" x14ac:dyDescent="0.25">
      <c r="BG629" s="84"/>
      <c r="BH629" s="81"/>
      <c r="BI629" s="81"/>
      <c r="BJ629" s="81"/>
      <c r="BL629" s="81"/>
      <c r="BM629" s="81"/>
      <c r="BN629" s="81"/>
      <c r="BO629" s="81"/>
      <c r="BP629" s="81"/>
      <c r="BQ629" s="81"/>
      <c r="BR629" s="81"/>
      <c r="BS629" s="81"/>
      <c r="BT629" s="81"/>
      <c r="BU629" s="81"/>
      <c r="BV629" s="81"/>
      <c r="BW629" s="81"/>
      <c r="BX629" s="81"/>
      <c r="BY629" s="81"/>
      <c r="BZ629" s="81"/>
      <c r="CA629" s="82"/>
      <c r="CB629" s="82"/>
      <c r="CC629" s="82"/>
      <c r="CD629" s="82"/>
      <c r="CE629" s="82"/>
      <c r="CF629" s="82"/>
    </row>
    <row r="630" spans="59:84" s="77" customFormat="1" x14ac:dyDescent="0.25">
      <c r="BG630" s="84"/>
      <c r="BH630" s="81"/>
      <c r="BI630" s="81"/>
      <c r="BJ630" s="81"/>
      <c r="BL630" s="81"/>
      <c r="BM630" s="81"/>
      <c r="BN630" s="81"/>
      <c r="BO630" s="81"/>
      <c r="BP630" s="81"/>
      <c r="BQ630" s="81"/>
      <c r="BR630" s="81"/>
      <c r="BS630" s="81"/>
      <c r="BT630" s="81"/>
      <c r="BU630" s="81"/>
      <c r="BV630" s="81"/>
      <c r="BW630" s="81"/>
      <c r="BX630" s="81"/>
      <c r="BY630" s="81"/>
      <c r="BZ630" s="81"/>
      <c r="CA630" s="82"/>
      <c r="CB630" s="82"/>
      <c r="CC630" s="82"/>
      <c r="CD630" s="82"/>
      <c r="CE630" s="82"/>
      <c r="CF630" s="82"/>
    </row>
    <row r="631" spans="59:84" s="77" customFormat="1" x14ac:dyDescent="0.25">
      <c r="BG631" s="84"/>
      <c r="BH631" s="81"/>
      <c r="BI631" s="81"/>
      <c r="BJ631" s="81"/>
      <c r="BL631" s="81"/>
      <c r="BM631" s="81"/>
      <c r="BN631" s="81"/>
      <c r="BO631" s="81"/>
      <c r="BP631" s="81"/>
      <c r="BQ631" s="81"/>
      <c r="BR631" s="81"/>
      <c r="BS631" s="81"/>
      <c r="BT631" s="81"/>
      <c r="BU631" s="81"/>
      <c r="BV631" s="81"/>
      <c r="BW631" s="81"/>
      <c r="BX631" s="81"/>
      <c r="BY631" s="81"/>
      <c r="BZ631" s="81"/>
      <c r="CA631" s="82"/>
      <c r="CB631" s="82"/>
      <c r="CC631" s="82"/>
      <c r="CD631" s="82"/>
      <c r="CE631" s="82"/>
      <c r="CF631" s="82"/>
    </row>
    <row r="632" spans="59:84" s="77" customFormat="1" x14ac:dyDescent="0.25">
      <c r="BG632" s="84"/>
      <c r="BH632" s="81"/>
      <c r="BI632" s="81"/>
      <c r="BJ632" s="81"/>
      <c r="BL632" s="81"/>
      <c r="BM632" s="81"/>
      <c r="BN632" s="81"/>
      <c r="BO632" s="81"/>
      <c r="BP632" s="81"/>
      <c r="BQ632" s="81"/>
      <c r="BR632" s="81"/>
      <c r="BS632" s="81"/>
      <c r="BT632" s="81"/>
      <c r="BU632" s="81"/>
      <c r="BV632" s="81"/>
      <c r="BW632" s="81"/>
      <c r="BX632" s="81"/>
      <c r="BY632" s="81"/>
      <c r="BZ632" s="81"/>
      <c r="CA632" s="82"/>
      <c r="CB632" s="82"/>
      <c r="CC632" s="82"/>
      <c r="CD632" s="82"/>
      <c r="CE632" s="82"/>
      <c r="CF632" s="82"/>
    </row>
    <row r="633" spans="59:84" s="77" customFormat="1" x14ac:dyDescent="0.25">
      <c r="BG633" s="84"/>
      <c r="BH633" s="81"/>
      <c r="BI633" s="81"/>
      <c r="BJ633" s="81"/>
      <c r="BL633" s="81"/>
      <c r="BM633" s="81"/>
      <c r="BN633" s="81"/>
      <c r="BO633" s="81"/>
      <c r="BP633" s="81"/>
      <c r="BQ633" s="81"/>
      <c r="BR633" s="81"/>
      <c r="BS633" s="81"/>
      <c r="BT633" s="81"/>
      <c r="BU633" s="81"/>
      <c r="BV633" s="81"/>
      <c r="BW633" s="81"/>
      <c r="BX633" s="81"/>
      <c r="BY633" s="81"/>
      <c r="BZ633" s="81"/>
      <c r="CA633" s="82"/>
      <c r="CB633" s="82"/>
      <c r="CC633" s="82"/>
      <c r="CD633" s="82"/>
      <c r="CE633" s="82"/>
      <c r="CF633" s="82"/>
    </row>
    <row r="634" spans="59:84" x14ac:dyDescent="0.25">
      <c r="BG634" s="84"/>
    </row>
    <row r="638" spans="59:84" s="77" customFormat="1" x14ac:dyDescent="0.25">
      <c r="BG638" s="81">
        <v>18</v>
      </c>
      <c r="BH638" s="81"/>
      <c r="BI638" s="81"/>
      <c r="BJ638" s="81"/>
      <c r="BL638" s="81"/>
      <c r="BM638" s="81"/>
      <c r="BN638" s="81"/>
      <c r="BO638" s="81"/>
      <c r="BP638" s="81"/>
      <c r="BQ638" s="81"/>
      <c r="BR638" s="81"/>
      <c r="BS638" s="81"/>
      <c r="BT638" s="81"/>
      <c r="BU638" s="81"/>
      <c r="BV638" s="81"/>
      <c r="BW638" s="81"/>
      <c r="BX638" s="81"/>
      <c r="BY638" s="81"/>
      <c r="BZ638" s="81"/>
      <c r="CA638" s="82"/>
      <c r="CB638" s="82"/>
      <c r="CC638" s="82"/>
      <c r="CD638" s="82"/>
      <c r="CE638" s="82"/>
      <c r="CF638" s="82"/>
    </row>
    <row r="639" spans="59:84" s="77" customFormat="1" x14ac:dyDescent="0.25">
      <c r="BG639" s="81"/>
      <c r="BH639" s="81" t="s">
        <v>114</v>
      </c>
      <c r="BI639" s="81" t="s">
        <v>115</v>
      </c>
      <c r="BJ639" s="81" t="s">
        <v>6</v>
      </c>
      <c r="BL639" s="81"/>
      <c r="BM639" s="81"/>
      <c r="BN639" s="81"/>
      <c r="BO639" s="81"/>
      <c r="BP639" s="81"/>
      <c r="BQ639" s="81"/>
      <c r="BR639" s="81"/>
      <c r="BS639" s="81"/>
      <c r="BT639" s="81"/>
      <c r="BU639" s="81"/>
      <c r="BV639" s="81"/>
      <c r="BW639" s="81"/>
      <c r="BX639" s="81"/>
      <c r="BY639" s="81"/>
      <c r="BZ639" s="81"/>
      <c r="CA639" s="82"/>
      <c r="CB639" s="82"/>
      <c r="CC639" s="82"/>
      <c r="CD639" s="82"/>
      <c r="CE639" s="82"/>
      <c r="CF639" s="82"/>
    </row>
    <row r="640" spans="59:84" s="77" customFormat="1" x14ac:dyDescent="0.25">
      <c r="BG640" s="76" t="s">
        <v>132</v>
      </c>
      <c r="BH640" s="83">
        <v>0.75396825396825395</v>
      </c>
      <c r="BI640" s="83">
        <v>0.17460317460317459</v>
      </c>
      <c r="BJ640" s="83">
        <v>4.3650793650793648E-2</v>
      </c>
      <c r="BL640" s="81"/>
      <c r="BM640" s="81"/>
      <c r="BN640" s="81"/>
      <c r="BO640" s="81"/>
      <c r="BP640" s="81"/>
      <c r="BQ640" s="81"/>
      <c r="BR640" s="81"/>
      <c r="BS640" s="81"/>
      <c r="BT640" s="81"/>
      <c r="BU640" s="81"/>
      <c r="BV640" s="81"/>
      <c r="BW640" s="81"/>
      <c r="BX640" s="81"/>
      <c r="BY640" s="81"/>
      <c r="BZ640" s="81"/>
      <c r="CA640" s="82"/>
      <c r="CB640" s="82"/>
      <c r="CC640" s="82"/>
      <c r="CD640" s="82"/>
      <c r="CE640" s="82"/>
      <c r="CF640" s="82"/>
    </row>
    <row r="641" spans="59:84" s="77" customFormat="1" x14ac:dyDescent="0.25">
      <c r="BG641" s="76"/>
      <c r="BH641" s="83"/>
      <c r="BI641" s="83"/>
      <c r="BJ641" s="83"/>
      <c r="BL641" s="81"/>
      <c r="BM641" s="81"/>
      <c r="BN641" s="81"/>
      <c r="BO641" s="81"/>
      <c r="BP641" s="81"/>
      <c r="BQ641" s="81"/>
      <c r="BR641" s="81"/>
      <c r="BS641" s="81"/>
      <c r="BT641" s="81"/>
      <c r="BU641" s="81"/>
      <c r="BV641" s="81"/>
      <c r="BW641" s="81"/>
      <c r="BX641" s="81"/>
      <c r="BY641" s="81"/>
      <c r="BZ641" s="81"/>
      <c r="CA641" s="82"/>
      <c r="CB641" s="82"/>
      <c r="CC641" s="82"/>
      <c r="CD641" s="82"/>
      <c r="CE641" s="82"/>
      <c r="CF641" s="82"/>
    </row>
    <row r="642" spans="59:84" s="77" customFormat="1" x14ac:dyDescent="0.25">
      <c r="BG642" s="76"/>
      <c r="BH642" s="83"/>
      <c r="BI642" s="83"/>
      <c r="BJ642" s="83"/>
      <c r="BL642" s="81"/>
      <c r="BM642" s="81"/>
      <c r="BN642" s="81"/>
      <c r="BO642" s="81"/>
      <c r="BP642" s="81"/>
      <c r="BQ642" s="81"/>
      <c r="BR642" s="81"/>
      <c r="BS642" s="81"/>
      <c r="BT642" s="81"/>
      <c r="BU642" s="81"/>
      <c r="BV642" s="81"/>
      <c r="BW642" s="81"/>
      <c r="BX642" s="81"/>
      <c r="BY642" s="81"/>
      <c r="BZ642" s="81"/>
      <c r="CA642" s="82"/>
      <c r="CB642" s="82"/>
      <c r="CC642" s="82"/>
      <c r="CD642" s="82"/>
      <c r="CE642" s="82"/>
      <c r="CF642" s="82"/>
    </row>
    <row r="643" spans="59:84" s="77" customFormat="1" x14ac:dyDescent="0.25">
      <c r="BG643" s="84"/>
      <c r="BH643" s="83"/>
      <c r="BI643" s="83"/>
      <c r="BJ643" s="83"/>
      <c r="BL643" s="81"/>
      <c r="BM643" s="81"/>
      <c r="BN643" s="81"/>
      <c r="BO643" s="81"/>
      <c r="BP643" s="81"/>
      <c r="BQ643" s="81"/>
      <c r="BR643" s="81"/>
      <c r="BS643" s="81"/>
      <c r="BT643" s="81"/>
      <c r="BU643" s="81"/>
      <c r="BV643" s="81"/>
      <c r="BW643" s="81"/>
      <c r="BX643" s="81"/>
      <c r="BY643" s="81"/>
      <c r="BZ643" s="81"/>
      <c r="CA643" s="82"/>
      <c r="CB643" s="82"/>
      <c r="CC643" s="82"/>
      <c r="CD643" s="82"/>
      <c r="CE643" s="82"/>
      <c r="CF643" s="82"/>
    </row>
    <row r="644" spans="59:84" s="77" customFormat="1" x14ac:dyDescent="0.25">
      <c r="BG644" s="84"/>
      <c r="BH644" s="81"/>
      <c r="BI644" s="81"/>
      <c r="BJ644" s="81"/>
      <c r="BL644" s="81"/>
      <c r="BM644" s="81"/>
      <c r="BN644" s="81"/>
      <c r="BO644" s="81"/>
      <c r="BP644" s="81"/>
      <c r="BQ644" s="81"/>
      <c r="BR644" s="81"/>
      <c r="BS644" s="81"/>
      <c r="BT644" s="81"/>
      <c r="BU644" s="81"/>
      <c r="BV644" s="81"/>
      <c r="BW644" s="81"/>
      <c r="BX644" s="81"/>
      <c r="BY644" s="81"/>
      <c r="BZ644" s="81"/>
      <c r="CA644" s="82"/>
      <c r="CB644" s="82"/>
      <c r="CC644" s="82"/>
      <c r="CD644" s="82"/>
      <c r="CE644" s="82"/>
      <c r="CF644" s="82"/>
    </row>
    <row r="645" spans="59:84" s="77" customFormat="1" x14ac:dyDescent="0.25">
      <c r="BG645" s="84"/>
      <c r="BH645" s="81"/>
      <c r="BI645" s="81"/>
      <c r="BJ645" s="81"/>
      <c r="BL645" s="81"/>
      <c r="BM645" s="81"/>
      <c r="BN645" s="81"/>
      <c r="BO645" s="81"/>
      <c r="BP645" s="81"/>
      <c r="BQ645" s="81"/>
      <c r="BR645" s="81"/>
      <c r="BS645" s="81"/>
      <c r="BT645" s="81"/>
      <c r="BU645" s="81"/>
      <c r="BV645" s="81"/>
      <c r="BW645" s="81"/>
      <c r="BX645" s="81"/>
      <c r="BY645" s="81"/>
      <c r="BZ645" s="81"/>
      <c r="CA645" s="82"/>
      <c r="CB645" s="82"/>
      <c r="CC645" s="82"/>
      <c r="CD645" s="82"/>
      <c r="CE645" s="82"/>
      <c r="CF645" s="82"/>
    </row>
    <row r="646" spans="59:84" s="77" customFormat="1" x14ac:dyDescent="0.25">
      <c r="BG646" s="84"/>
      <c r="BH646" s="81"/>
      <c r="BI646" s="81"/>
      <c r="BJ646" s="81"/>
      <c r="BL646" s="81"/>
      <c r="BM646" s="81"/>
      <c r="BN646" s="81"/>
      <c r="BO646" s="81"/>
      <c r="BP646" s="81"/>
      <c r="BQ646" s="81"/>
      <c r="BR646" s="81"/>
      <c r="BS646" s="81"/>
      <c r="BT646" s="81"/>
      <c r="BU646" s="81"/>
      <c r="BV646" s="81"/>
      <c r="BW646" s="81"/>
      <c r="BX646" s="81"/>
      <c r="BY646" s="81"/>
      <c r="BZ646" s="81"/>
      <c r="CA646" s="82"/>
      <c r="CB646" s="82"/>
      <c r="CC646" s="82"/>
      <c r="CD646" s="82"/>
      <c r="CE646" s="82"/>
      <c r="CF646" s="82"/>
    </row>
    <row r="647" spans="59:84" s="77" customFormat="1" x14ac:dyDescent="0.25">
      <c r="BG647" s="84"/>
      <c r="BH647" s="81"/>
      <c r="BI647" s="81"/>
      <c r="BJ647" s="81"/>
      <c r="BL647" s="81"/>
      <c r="BM647" s="81"/>
      <c r="BN647" s="81"/>
      <c r="BO647" s="81"/>
      <c r="BP647" s="81"/>
      <c r="BQ647" s="81"/>
      <c r="BR647" s="81"/>
      <c r="BS647" s="81"/>
      <c r="BT647" s="81"/>
      <c r="BU647" s="81"/>
      <c r="BV647" s="81"/>
      <c r="BW647" s="81"/>
      <c r="BX647" s="81"/>
      <c r="BY647" s="81"/>
      <c r="BZ647" s="81"/>
      <c r="CA647" s="82"/>
      <c r="CB647" s="82"/>
      <c r="CC647" s="82"/>
      <c r="CD647" s="82"/>
      <c r="CE647" s="82"/>
      <c r="CF647" s="82"/>
    </row>
    <row r="648" spans="59:84" s="77" customFormat="1" x14ac:dyDescent="0.25">
      <c r="BG648" s="84"/>
      <c r="BH648" s="81"/>
      <c r="BI648" s="81"/>
      <c r="BJ648" s="81"/>
      <c r="BL648" s="81"/>
      <c r="BM648" s="81"/>
      <c r="BN648" s="81"/>
      <c r="BO648" s="81"/>
      <c r="BP648" s="81"/>
      <c r="BQ648" s="81"/>
      <c r="BR648" s="81"/>
      <c r="BS648" s="81"/>
      <c r="BT648" s="81"/>
      <c r="BU648" s="81"/>
      <c r="BV648" s="81"/>
      <c r="BW648" s="81"/>
      <c r="BX648" s="81"/>
      <c r="BY648" s="81"/>
      <c r="BZ648" s="81"/>
      <c r="CA648" s="82"/>
      <c r="CB648" s="82"/>
      <c r="CC648" s="82"/>
      <c r="CD648" s="82"/>
      <c r="CE648" s="82"/>
      <c r="CF648" s="82"/>
    </row>
    <row r="649" spans="59:84" s="77" customFormat="1" x14ac:dyDescent="0.25">
      <c r="BG649" s="84"/>
      <c r="BH649" s="81"/>
      <c r="BI649" s="81"/>
      <c r="BJ649" s="81"/>
      <c r="BL649" s="81"/>
      <c r="BM649" s="81"/>
      <c r="BN649" s="81"/>
      <c r="BO649" s="81"/>
      <c r="BP649" s="81"/>
      <c r="BQ649" s="81"/>
      <c r="BR649" s="81"/>
      <c r="BS649" s="81"/>
      <c r="BT649" s="81"/>
      <c r="BU649" s="81"/>
      <c r="BV649" s="81"/>
      <c r="BW649" s="81"/>
      <c r="BX649" s="81"/>
      <c r="BY649" s="81"/>
      <c r="BZ649" s="81"/>
      <c r="CA649" s="82"/>
      <c r="CB649" s="82"/>
      <c r="CC649" s="82"/>
      <c r="CD649" s="82"/>
      <c r="CE649" s="82"/>
      <c r="CF649" s="82"/>
    </row>
    <row r="650" spans="59:84" s="77" customFormat="1" x14ac:dyDescent="0.25">
      <c r="BG650" s="84"/>
      <c r="BH650" s="81"/>
      <c r="BI650" s="81"/>
      <c r="BJ650" s="81"/>
      <c r="BL650" s="81"/>
      <c r="BM650" s="81"/>
      <c r="BN650" s="81"/>
      <c r="BO650" s="81"/>
      <c r="BP650" s="81"/>
      <c r="BQ650" s="81"/>
      <c r="BR650" s="81"/>
      <c r="BS650" s="81"/>
      <c r="BT650" s="81"/>
      <c r="BU650" s="81"/>
      <c r="BV650" s="81"/>
      <c r="BW650" s="81"/>
      <c r="BX650" s="81"/>
      <c r="BY650" s="81"/>
      <c r="BZ650" s="81"/>
      <c r="CA650" s="82"/>
      <c r="CB650" s="82"/>
      <c r="CC650" s="82"/>
      <c r="CD650" s="82"/>
      <c r="CE650" s="82"/>
      <c r="CF650" s="82"/>
    </row>
    <row r="651" spans="59:84" s="77" customFormat="1" x14ac:dyDescent="0.25">
      <c r="BG651" s="84"/>
      <c r="BH651" s="81"/>
      <c r="BI651" s="81"/>
      <c r="BJ651" s="81"/>
      <c r="BL651" s="81"/>
      <c r="BM651" s="81"/>
      <c r="BN651" s="81"/>
      <c r="BO651" s="81"/>
      <c r="BP651" s="81"/>
      <c r="BQ651" s="81"/>
      <c r="BR651" s="81"/>
      <c r="BS651" s="81"/>
      <c r="BT651" s="81"/>
      <c r="BU651" s="81"/>
      <c r="BV651" s="81"/>
      <c r="BW651" s="81"/>
      <c r="BX651" s="81"/>
      <c r="BY651" s="81"/>
      <c r="BZ651" s="81"/>
      <c r="CA651" s="82"/>
      <c r="CB651" s="82"/>
      <c r="CC651" s="82"/>
      <c r="CD651" s="82"/>
      <c r="CE651" s="82"/>
      <c r="CF651" s="82"/>
    </row>
    <row r="652" spans="59:84" x14ac:dyDescent="0.25">
      <c r="BG652" s="84"/>
    </row>
    <row r="656" spans="59:84" s="77" customFormat="1" x14ac:dyDescent="0.25">
      <c r="BG656" s="81">
        <v>19</v>
      </c>
      <c r="BH656" s="81"/>
      <c r="BI656" s="81"/>
      <c r="BJ656" s="81"/>
      <c r="BL656" s="81"/>
      <c r="BM656" s="81"/>
      <c r="BN656" s="81"/>
      <c r="BO656" s="81"/>
      <c r="BP656" s="81"/>
      <c r="BQ656" s="81"/>
      <c r="BR656" s="81"/>
      <c r="BS656" s="81"/>
      <c r="BT656" s="81"/>
      <c r="BU656" s="81"/>
      <c r="BV656" s="81"/>
      <c r="BW656" s="81"/>
      <c r="BX656" s="81"/>
      <c r="BY656" s="81"/>
      <c r="BZ656" s="81"/>
      <c r="CA656" s="82"/>
      <c r="CB656" s="82"/>
      <c r="CC656" s="82"/>
      <c r="CD656" s="82"/>
      <c r="CE656" s="82"/>
      <c r="CF656" s="82"/>
    </row>
    <row r="657" spans="59:84" s="77" customFormat="1" x14ac:dyDescent="0.25">
      <c r="BG657" s="81"/>
      <c r="BH657" s="81" t="s">
        <v>114</v>
      </c>
      <c r="BI657" s="81" t="s">
        <v>115</v>
      </c>
      <c r="BJ657" s="81" t="s">
        <v>6</v>
      </c>
      <c r="BL657" s="81"/>
      <c r="BM657" s="81"/>
      <c r="BN657" s="81"/>
      <c r="BO657" s="81"/>
      <c r="BP657" s="81"/>
      <c r="BQ657" s="81"/>
      <c r="BR657" s="81"/>
      <c r="BS657" s="81"/>
      <c r="BT657" s="81"/>
      <c r="BU657" s="81"/>
      <c r="BV657" s="81"/>
      <c r="BW657" s="81"/>
      <c r="BX657" s="81"/>
      <c r="BY657" s="81"/>
      <c r="BZ657" s="81"/>
      <c r="CA657" s="82"/>
      <c r="CB657" s="82"/>
      <c r="CC657" s="82"/>
      <c r="CD657" s="82"/>
      <c r="CE657" s="82"/>
      <c r="CF657" s="82"/>
    </row>
    <row r="658" spans="59:84" s="77" customFormat="1" x14ac:dyDescent="0.25">
      <c r="BG658" s="76" t="s">
        <v>133</v>
      </c>
      <c r="BH658" s="83">
        <v>0.88461538461538458</v>
      </c>
      <c r="BI658" s="83" t="s">
        <v>61</v>
      </c>
      <c r="BJ658" s="83">
        <v>0.11538461538461539</v>
      </c>
      <c r="BL658" s="81"/>
      <c r="BM658" s="81"/>
      <c r="BN658" s="81"/>
      <c r="BO658" s="81"/>
      <c r="BP658" s="81"/>
      <c r="BQ658" s="81"/>
      <c r="BR658" s="81"/>
      <c r="BS658" s="81"/>
      <c r="BT658" s="81"/>
      <c r="BU658" s="81"/>
      <c r="BV658" s="81"/>
      <c r="BW658" s="81"/>
      <c r="BX658" s="81"/>
      <c r="BY658" s="81"/>
      <c r="BZ658" s="81"/>
      <c r="CA658" s="82"/>
      <c r="CB658" s="82"/>
      <c r="CC658" s="82"/>
      <c r="CD658" s="82"/>
      <c r="CE658" s="82"/>
      <c r="CF658" s="82"/>
    </row>
    <row r="659" spans="59:84" s="77" customFormat="1" x14ac:dyDescent="0.25">
      <c r="BG659" s="76"/>
      <c r="BH659" s="83"/>
      <c r="BI659" s="83"/>
      <c r="BJ659" s="83"/>
      <c r="BL659" s="81"/>
      <c r="BM659" s="81"/>
      <c r="BN659" s="81"/>
      <c r="BO659" s="81"/>
      <c r="BP659" s="81"/>
      <c r="BQ659" s="81"/>
      <c r="BR659" s="81"/>
      <c r="BS659" s="81"/>
      <c r="BT659" s="81"/>
      <c r="BU659" s="81"/>
      <c r="BV659" s="81"/>
      <c r="BW659" s="81"/>
      <c r="BX659" s="81"/>
      <c r="BY659" s="81"/>
      <c r="BZ659" s="81"/>
      <c r="CA659" s="82"/>
      <c r="CB659" s="82"/>
      <c r="CC659" s="82"/>
      <c r="CD659" s="82"/>
      <c r="CE659" s="82"/>
      <c r="CF659" s="82"/>
    </row>
    <row r="660" spans="59:84" s="77" customFormat="1" x14ac:dyDescent="0.25">
      <c r="BG660" s="84"/>
      <c r="BH660" s="83"/>
      <c r="BI660" s="83"/>
      <c r="BJ660" s="83"/>
      <c r="BL660" s="81"/>
      <c r="BM660" s="81"/>
      <c r="BN660" s="81"/>
      <c r="BO660" s="81"/>
      <c r="BP660" s="81"/>
      <c r="BQ660" s="81"/>
      <c r="BR660" s="81"/>
      <c r="BS660" s="81"/>
      <c r="BT660" s="81"/>
      <c r="BU660" s="81"/>
      <c r="BV660" s="81"/>
      <c r="BW660" s="81"/>
      <c r="BX660" s="81"/>
      <c r="BY660" s="81"/>
      <c r="BZ660" s="81"/>
      <c r="CA660" s="82"/>
      <c r="CB660" s="82"/>
      <c r="CC660" s="82"/>
      <c r="CD660" s="82"/>
      <c r="CE660" s="82"/>
      <c r="CF660" s="82"/>
    </row>
    <row r="661" spans="59:84" s="77" customFormat="1" x14ac:dyDescent="0.25">
      <c r="BG661" s="84"/>
      <c r="BH661" s="81"/>
      <c r="BI661" s="81"/>
      <c r="BJ661" s="81"/>
      <c r="BL661" s="81"/>
      <c r="BM661" s="81"/>
      <c r="BN661" s="81"/>
      <c r="BO661" s="81"/>
      <c r="BP661" s="81"/>
      <c r="BQ661" s="81"/>
      <c r="BR661" s="81"/>
      <c r="BS661" s="81"/>
      <c r="BT661" s="81"/>
      <c r="BU661" s="81"/>
      <c r="BV661" s="81"/>
      <c r="BW661" s="81"/>
      <c r="BX661" s="81"/>
      <c r="BY661" s="81"/>
      <c r="BZ661" s="81"/>
      <c r="CA661" s="82"/>
      <c r="CB661" s="82"/>
      <c r="CC661" s="82"/>
      <c r="CD661" s="82"/>
      <c r="CE661" s="82"/>
      <c r="CF661" s="82"/>
    </row>
    <row r="662" spans="59:84" s="77" customFormat="1" x14ac:dyDescent="0.25">
      <c r="BG662" s="84"/>
      <c r="BH662" s="81"/>
      <c r="BI662" s="81"/>
      <c r="BJ662" s="81"/>
      <c r="BL662" s="81"/>
      <c r="BM662" s="81"/>
      <c r="BN662" s="81"/>
      <c r="BO662" s="81"/>
      <c r="BP662" s="81"/>
      <c r="BQ662" s="81"/>
      <c r="BR662" s="81"/>
      <c r="BS662" s="81"/>
      <c r="BT662" s="81"/>
      <c r="BU662" s="81"/>
      <c r="BV662" s="81"/>
      <c r="BW662" s="81"/>
      <c r="BX662" s="81"/>
      <c r="BY662" s="81"/>
      <c r="BZ662" s="81"/>
      <c r="CA662" s="82"/>
      <c r="CB662" s="82"/>
      <c r="CC662" s="82"/>
      <c r="CD662" s="82"/>
      <c r="CE662" s="82"/>
      <c r="CF662" s="82"/>
    </row>
    <row r="663" spans="59:84" s="77" customFormat="1" x14ac:dyDescent="0.25">
      <c r="BG663" s="84"/>
      <c r="BH663" s="81"/>
      <c r="BI663" s="81"/>
      <c r="BJ663" s="81"/>
      <c r="BL663" s="81"/>
      <c r="BM663" s="81"/>
      <c r="BN663" s="81"/>
      <c r="BO663" s="81"/>
      <c r="BP663" s="81"/>
      <c r="BQ663" s="81"/>
      <c r="BR663" s="81"/>
      <c r="BS663" s="81"/>
      <c r="BT663" s="81"/>
      <c r="BU663" s="81"/>
      <c r="BV663" s="81"/>
      <c r="BW663" s="81"/>
      <c r="BX663" s="81"/>
      <c r="BY663" s="81"/>
      <c r="BZ663" s="81"/>
      <c r="CA663" s="82"/>
      <c r="CB663" s="82"/>
      <c r="CC663" s="82"/>
      <c r="CD663" s="82"/>
      <c r="CE663" s="82"/>
      <c r="CF663" s="82"/>
    </row>
    <row r="664" spans="59:84" s="77" customFormat="1" x14ac:dyDescent="0.25">
      <c r="BG664" s="84"/>
      <c r="BH664" s="81"/>
      <c r="BI664" s="81"/>
      <c r="BJ664" s="81"/>
      <c r="BL664" s="81"/>
      <c r="BM664" s="81"/>
      <c r="BN664" s="81"/>
      <c r="BO664" s="81"/>
      <c r="BP664" s="81"/>
      <c r="BQ664" s="81"/>
      <c r="BR664" s="81"/>
      <c r="BS664" s="81"/>
      <c r="BT664" s="81"/>
      <c r="BU664" s="81"/>
      <c r="BV664" s="81"/>
      <c r="BW664" s="81"/>
      <c r="BX664" s="81"/>
      <c r="BY664" s="81"/>
      <c r="BZ664" s="81"/>
      <c r="CA664" s="82"/>
      <c r="CB664" s="82"/>
      <c r="CC664" s="82"/>
      <c r="CD664" s="82"/>
      <c r="CE664" s="82"/>
      <c r="CF664" s="82"/>
    </row>
    <row r="665" spans="59:84" s="77" customFormat="1" x14ac:dyDescent="0.25">
      <c r="BG665" s="84"/>
      <c r="BH665" s="81"/>
      <c r="BI665" s="81"/>
      <c r="BJ665" s="81"/>
      <c r="BL665" s="81"/>
      <c r="BM665" s="81"/>
      <c r="BN665" s="81"/>
      <c r="BO665" s="81"/>
      <c r="BP665" s="81"/>
      <c r="BQ665" s="81"/>
      <c r="BR665" s="81"/>
      <c r="BS665" s="81"/>
      <c r="BT665" s="81"/>
      <c r="BU665" s="81"/>
      <c r="BV665" s="81"/>
      <c r="BW665" s="81"/>
      <c r="BX665" s="81"/>
      <c r="BY665" s="81"/>
      <c r="BZ665" s="81"/>
      <c r="CA665" s="82"/>
      <c r="CB665" s="82"/>
      <c r="CC665" s="82"/>
      <c r="CD665" s="82"/>
      <c r="CE665" s="82"/>
      <c r="CF665" s="82"/>
    </row>
    <row r="666" spans="59:84" s="77" customFormat="1" x14ac:dyDescent="0.25">
      <c r="BG666" s="84"/>
      <c r="BH666" s="81"/>
      <c r="BI666" s="81"/>
      <c r="BJ666" s="81"/>
      <c r="BL666" s="81"/>
      <c r="BM666" s="81"/>
      <c r="BN666" s="81"/>
      <c r="BO666" s="81"/>
      <c r="BP666" s="81"/>
      <c r="BQ666" s="81"/>
      <c r="BR666" s="81"/>
      <c r="BS666" s="81"/>
      <c r="BT666" s="81"/>
      <c r="BU666" s="81"/>
      <c r="BV666" s="81"/>
      <c r="BW666" s="81"/>
      <c r="BX666" s="81"/>
      <c r="BY666" s="81"/>
      <c r="BZ666" s="81"/>
      <c r="CA666" s="82"/>
      <c r="CB666" s="82"/>
      <c r="CC666" s="82"/>
      <c r="CD666" s="82"/>
      <c r="CE666" s="82"/>
      <c r="CF666" s="82"/>
    </row>
    <row r="667" spans="59:84" s="77" customFormat="1" x14ac:dyDescent="0.25">
      <c r="BG667" s="84"/>
      <c r="BH667" s="81"/>
      <c r="BI667" s="81"/>
      <c r="BJ667" s="81"/>
      <c r="BL667" s="81"/>
      <c r="BM667" s="81"/>
      <c r="BN667" s="81"/>
      <c r="BO667" s="81"/>
      <c r="BP667" s="81"/>
      <c r="BQ667" s="81"/>
      <c r="BR667" s="81"/>
      <c r="BS667" s="81"/>
      <c r="BT667" s="81"/>
      <c r="BU667" s="81"/>
      <c r="BV667" s="81"/>
      <c r="BW667" s="81"/>
      <c r="BX667" s="81"/>
      <c r="BY667" s="81"/>
      <c r="BZ667" s="81"/>
      <c r="CA667" s="82"/>
      <c r="CB667" s="82"/>
      <c r="CC667" s="82"/>
      <c r="CD667" s="82"/>
      <c r="CE667" s="82"/>
      <c r="CF667" s="82"/>
    </row>
    <row r="668" spans="59:84" s="77" customFormat="1" x14ac:dyDescent="0.25">
      <c r="BG668" s="84"/>
      <c r="BH668" s="81"/>
      <c r="BI668" s="81"/>
      <c r="BJ668" s="81"/>
      <c r="BL668" s="81"/>
      <c r="BM668" s="81"/>
      <c r="BN668" s="81"/>
      <c r="BO668" s="81"/>
      <c r="BP668" s="81"/>
      <c r="BQ668" s="81"/>
      <c r="BR668" s="81"/>
      <c r="BS668" s="81"/>
      <c r="BT668" s="81"/>
      <c r="BU668" s="81"/>
      <c r="BV668" s="81"/>
      <c r="BW668" s="81"/>
      <c r="BX668" s="81"/>
      <c r="BY668" s="81"/>
      <c r="BZ668" s="81"/>
      <c r="CA668" s="82"/>
      <c r="CB668" s="82"/>
      <c r="CC668" s="82"/>
      <c r="CD668" s="82"/>
      <c r="CE668" s="82"/>
      <c r="CF668" s="82"/>
    </row>
    <row r="669" spans="59:84" s="77" customFormat="1" x14ac:dyDescent="0.25">
      <c r="BG669" s="84"/>
      <c r="BH669" s="81"/>
      <c r="BI669" s="81"/>
      <c r="BJ669" s="81"/>
      <c r="BL669" s="81"/>
      <c r="BM669" s="81"/>
      <c r="BN669" s="81"/>
      <c r="BO669" s="81"/>
      <c r="BP669" s="81"/>
      <c r="BQ669" s="81"/>
      <c r="BR669" s="81"/>
      <c r="BS669" s="81"/>
      <c r="BT669" s="81"/>
      <c r="BU669" s="81"/>
      <c r="BV669" s="81"/>
      <c r="BW669" s="81"/>
      <c r="BX669" s="81"/>
      <c r="BY669" s="81"/>
      <c r="BZ669" s="81"/>
      <c r="CA669" s="82"/>
      <c r="CB669" s="82"/>
      <c r="CC669" s="82"/>
      <c r="CD669" s="82"/>
      <c r="CE669" s="82"/>
      <c r="CF669" s="82"/>
    </row>
    <row r="670" spans="59:84" x14ac:dyDescent="0.25">
      <c r="BG670" s="84"/>
    </row>
    <row r="674" spans="59:84" s="77" customFormat="1" x14ac:dyDescent="0.25">
      <c r="BG674" s="81">
        <v>20</v>
      </c>
      <c r="BH674" s="81"/>
      <c r="BI674" s="81"/>
      <c r="BJ674" s="81"/>
      <c r="BL674" s="81"/>
      <c r="BM674" s="81"/>
      <c r="BN674" s="81"/>
      <c r="BO674" s="81"/>
      <c r="BP674" s="81"/>
      <c r="BQ674" s="81"/>
      <c r="BR674" s="81"/>
      <c r="BS674" s="81"/>
      <c r="BT674" s="81"/>
      <c r="BU674" s="81"/>
      <c r="BV674" s="81"/>
      <c r="BW674" s="81"/>
      <c r="BX674" s="81"/>
      <c r="BY674" s="81"/>
      <c r="BZ674" s="81"/>
      <c r="CA674" s="82"/>
      <c r="CB674" s="82"/>
      <c r="CC674" s="82"/>
      <c r="CD674" s="82"/>
      <c r="CE674" s="82"/>
      <c r="CF674" s="82"/>
    </row>
    <row r="675" spans="59:84" s="77" customFormat="1" x14ac:dyDescent="0.25">
      <c r="BG675" s="81"/>
      <c r="BH675" s="81" t="s">
        <v>114</v>
      </c>
      <c r="BI675" s="81" t="s">
        <v>115</v>
      </c>
      <c r="BJ675" s="81" t="s">
        <v>6</v>
      </c>
      <c r="BL675" s="81"/>
      <c r="BM675" s="81"/>
      <c r="BN675" s="81"/>
      <c r="BO675" s="81"/>
      <c r="BP675" s="81"/>
      <c r="BQ675" s="81"/>
      <c r="BR675" s="81"/>
      <c r="BS675" s="81"/>
      <c r="BT675" s="81"/>
      <c r="BU675" s="81"/>
      <c r="BV675" s="81"/>
      <c r="BW675" s="81"/>
      <c r="BX675" s="81"/>
      <c r="BY675" s="81"/>
      <c r="BZ675" s="81"/>
      <c r="CA675" s="82"/>
      <c r="CB675" s="82"/>
      <c r="CC675" s="82"/>
      <c r="CD675" s="82"/>
      <c r="CE675" s="82"/>
      <c r="CF675" s="82"/>
    </row>
    <row r="676" spans="59:84" s="77" customFormat="1" x14ac:dyDescent="0.25">
      <c r="BG676" s="76" t="s">
        <v>134</v>
      </c>
      <c r="BH676" s="83">
        <v>0.76288659793814428</v>
      </c>
      <c r="BI676" s="83">
        <v>0.18556701030927836</v>
      </c>
      <c r="BJ676" s="83">
        <v>5.1546391752577317E-2</v>
      </c>
      <c r="BL676" s="81"/>
      <c r="BM676" s="81"/>
      <c r="BN676" s="81"/>
      <c r="BO676" s="81"/>
      <c r="BP676" s="81"/>
      <c r="BQ676" s="81"/>
      <c r="BR676" s="81"/>
      <c r="BS676" s="81"/>
      <c r="BT676" s="81"/>
      <c r="BU676" s="81"/>
      <c r="BV676" s="81"/>
      <c r="BW676" s="81"/>
      <c r="BX676" s="81"/>
      <c r="BY676" s="81"/>
      <c r="BZ676" s="81"/>
      <c r="CA676" s="82"/>
      <c r="CB676" s="82"/>
      <c r="CC676" s="82"/>
      <c r="CD676" s="82"/>
      <c r="CE676" s="82"/>
      <c r="CF676" s="82"/>
    </row>
    <row r="677" spans="59:84" s="77" customFormat="1" x14ac:dyDescent="0.25">
      <c r="BG677" s="81"/>
      <c r="BH677" s="83"/>
      <c r="BI677" s="83"/>
      <c r="BJ677" s="83"/>
      <c r="BL677" s="81"/>
      <c r="BM677" s="81"/>
      <c r="BN677" s="81"/>
      <c r="BO677" s="81"/>
      <c r="BP677" s="81"/>
      <c r="BQ677" s="81"/>
      <c r="BR677" s="81"/>
      <c r="BS677" s="81"/>
      <c r="BT677" s="81"/>
      <c r="BU677" s="81"/>
      <c r="BV677" s="81"/>
      <c r="BW677" s="81"/>
      <c r="BX677" s="81"/>
      <c r="BY677" s="81"/>
      <c r="BZ677" s="81"/>
      <c r="CA677" s="82"/>
      <c r="CB677" s="82"/>
      <c r="CC677" s="82"/>
      <c r="CD677" s="82"/>
      <c r="CE677" s="82"/>
      <c r="CF677" s="82"/>
    </row>
    <row r="678" spans="59:84" s="77" customFormat="1" x14ac:dyDescent="0.25">
      <c r="BG678" s="84"/>
      <c r="BH678" s="81"/>
      <c r="BI678" s="81"/>
      <c r="BJ678" s="81"/>
      <c r="BL678" s="81"/>
      <c r="BM678" s="81"/>
      <c r="BN678" s="81"/>
      <c r="BO678" s="81"/>
      <c r="BP678" s="81"/>
      <c r="BQ678" s="81"/>
      <c r="BR678" s="81"/>
      <c r="BS678" s="81"/>
      <c r="BT678" s="81"/>
      <c r="BU678" s="81"/>
      <c r="BV678" s="81"/>
      <c r="BW678" s="81"/>
      <c r="BX678" s="81"/>
      <c r="BY678" s="81"/>
      <c r="BZ678" s="81"/>
      <c r="CA678" s="82"/>
      <c r="CB678" s="82"/>
      <c r="CC678" s="82"/>
      <c r="CD678" s="82"/>
      <c r="CE678" s="82"/>
      <c r="CF678" s="82"/>
    </row>
    <row r="679" spans="59:84" s="77" customFormat="1" x14ac:dyDescent="0.25">
      <c r="BG679" s="84"/>
      <c r="BH679" s="81"/>
      <c r="BI679" s="81"/>
      <c r="BJ679" s="81"/>
      <c r="BL679" s="81"/>
      <c r="BM679" s="81"/>
      <c r="BN679" s="81"/>
      <c r="BO679" s="81"/>
      <c r="BP679" s="81"/>
      <c r="BQ679" s="81"/>
      <c r="BR679" s="81"/>
      <c r="BS679" s="81"/>
      <c r="BT679" s="81"/>
      <c r="BU679" s="81"/>
      <c r="BV679" s="81"/>
      <c r="BW679" s="81"/>
      <c r="BX679" s="81"/>
      <c r="BY679" s="81"/>
      <c r="BZ679" s="81"/>
      <c r="CA679" s="82"/>
      <c r="CB679" s="82"/>
      <c r="CC679" s="82"/>
      <c r="CD679" s="82"/>
      <c r="CE679" s="82"/>
      <c r="CF679" s="82"/>
    </row>
    <row r="680" spans="59:84" s="77" customFormat="1" x14ac:dyDescent="0.25">
      <c r="BG680" s="84"/>
      <c r="BH680" s="81"/>
      <c r="BI680" s="81"/>
      <c r="BJ680" s="81"/>
      <c r="BL680" s="81"/>
      <c r="BM680" s="81"/>
      <c r="BN680" s="81"/>
      <c r="BO680" s="81"/>
      <c r="BP680" s="81"/>
      <c r="BQ680" s="81"/>
      <c r="BR680" s="81"/>
      <c r="BS680" s="81"/>
      <c r="BT680" s="81"/>
      <c r="BU680" s="81"/>
      <c r="BV680" s="81"/>
      <c r="BW680" s="81"/>
      <c r="BX680" s="81"/>
      <c r="BY680" s="81"/>
      <c r="BZ680" s="81"/>
      <c r="CA680" s="82"/>
      <c r="CB680" s="82"/>
      <c r="CC680" s="82"/>
      <c r="CD680" s="82"/>
      <c r="CE680" s="82"/>
      <c r="CF680" s="82"/>
    </row>
    <row r="681" spans="59:84" s="77" customFormat="1" x14ac:dyDescent="0.25">
      <c r="BG681" s="84"/>
      <c r="BH681" s="81"/>
      <c r="BI681" s="81"/>
      <c r="BJ681" s="81"/>
      <c r="BL681" s="81"/>
      <c r="BM681" s="81"/>
      <c r="BN681" s="81"/>
      <c r="BO681" s="81"/>
      <c r="BP681" s="81"/>
      <c r="BQ681" s="81"/>
      <c r="BR681" s="81"/>
      <c r="BS681" s="81"/>
      <c r="BT681" s="81"/>
      <c r="BU681" s="81"/>
      <c r="BV681" s="81"/>
      <c r="BW681" s="81"/>
      <c r="BX681" s="81"/>
      <c r="BY681" s="81"/>
      <c r="BZ681" s="81"/>
      <c r="CA681" s="82"/>
      <c r="CB681" s="82"/>
      <c r="CC681" s="82"/>
      <c r="CD681" s="82"/>
      <c r="CE681" s="82"/>
      <c r="CF681" s="82"/>
    </row>
    <row r="682" spans="59:84" s="77" customFormat="1" x14ac:dyDescent="0.25">
      <c r="BG682" s="84"/>
      <c r="BH682" s="81"/>
      <c r="BI682" s="81"/>
      <c r="BJ682" s="81"/>
      <c r="BL682" s="81"/>
      <c r="BM682" s="81"/>
      <c r="BN682" s="81"/>
      <c r="BO682" s="81"/>
      <c r="BP682" s="81"/>
      <c r="BQ682" s="81"/>
      <c r="BR682" s="81"/>
      <c r="BS682" s="81"/>
      <c r="BT682" s="81"/>
      <c r="BU682" s="81"/>
      <c r="BV682" s="81"/>
      <c r="BW682" s="81"/>
      <c r="BX682" s="81"/>
      <c r="BY682" s="81"/>
      <c r="BZ682" s="81"/>
      <c r="CA682" s="82"/>
      <c r="CB682" s="82"/>
      <c r="CC682" s="82"/>
      <c r="CD682" s="82"/>
      <c r="CE682" s="82"/>
      <c r="CF682" s="82"/>
    </row>
    <row r="683" spans="59:84" s="77" customFormat="1" x14ac:dyDescent="0.25">
      <c r="BG683" s="84"/>
      <c r="BH683" s="81"/>
      <c r="BI683" s="81"/>
      <c r="BJ683" s="81"/>
      <c r="BL683" s="81"/>
      <c r="BM683" s="81"/>
      <c r="BN683" s="81"/>
      <c r="BO683" s="81"/>
      <c r="BP683" s="81"/>
      <c r="BQ683" s="81"/>
      <c r="BR683" s="81"/>
      <c r="BS683" s="81"/>
      <c r="BT683" s="81"/>
      <c r="BU683" s="81"/>
      <c r="BV683" s="81"/>
      <c r="BW683" s="81"/>
      <c r="BX683" s="81"/>
      <c r="BY683" s="81"/>
      <c r="BZ683" s="81"/>
      <c r="CA683" s="82"/>
      <c r="CB683" s="82"/>
      <c r="CC683" s="82"/>
      <c r="CD683" s="82"/>
      <c r="CE683" s="82"/>
      <c r="CF683" s="82"/>
    </row>
    <row r="684" spans="59:84" s="77" customFormat="1" x14ac:dyDescent="0.25">
      <c r="BG684" s="84"/>
      <c r="BH684" s="81"/>
      <c r="BI684" s="81"/>
      <c r="BJ684" s="81"/>
      <c r="BL684" s="81"/>
      <c r="BM684" s="81"/>
      <c r="BN684" s="81"/>
      <c r="BO684" s="81"/>
      <c r="BP684" s="81"/>
      <c r="BQ684" s="81"/>
      <c r="BR684" s="81"/>
      <c r="BS684" s="81"/>
      <c r="BT684" s="81"/>
      <c r="BU684" s="81"/>
      <c r="BV684" s="81"/>
      <c r="BW684" s="81"/>
      <c r="BX684" s="81"/>
      <c r="BY684" s="81"/>
      <c r="BZ684" s="81"/>
      <c r="CA684" s="82"/>
      <c r="CB684" s="82"/>
      <c r="CC684" s="82"/>
      <c r="CD684" s="82"/>
      <c r="CE684" s="82"/>
      <c r="CF684" s="82"/>
    </row>
    <row r="685" spans="59:84" s="77" customFormat="1" x14ac:dyDescent="0.25">
      <c r="BG685" s="84"/>
      <c r="BH685" s="81"/>
      <c r="BI685" s="81"/>
      <c r="BJ685" s="81"/>
      <c r="BL685" s="81"/>
      <c r="BM685" s="81"/>
      <c r="BN685" s="81"/>
      <c r="BO685" s="81"/>
      <c r="BP685" s="81"/>
      <c r="BQ685" s="81"/>
      <c r="BR685" s="81"/>
      <c r="BS685" s="81"/>
      <c r="BT685" s="81"/>
      <c r="BU685" s="81"/>
      <c r="BV685" s="81"/>
      <c r="BW685" s="81"/>
      <c r="BX685" s="81"/>
      <c r="BY685" s="81"/>
      <c r="BZ685" s="81"/>
      <c r="CA685" s="82"/>
      <c r="CB685" s="82"/>
      <c r="CC685" s="82"/>
      <c r="CD685" s="82"/>
      <c r="CE685" s="82"/>
      <c r="CF685" s="82"/>
    </row>
    <row r="686" spans="59:84" s="77" customFormat="1" x14ac:dyDescent="0.25">
      <c r="BG686" s="84"/>
      <c r="BH686" s="81"/>
      <c r="BI686" s="81"/>
      <c r="BJ686" s="81"/>
      <c r="BL686" s="81"/>
      <c r="BM686" s="81"/>
      <c r="BN686" s="81"/>
      <c r="BO686" s="81"/>
      <c r="BP686" s="81"/>
      <c r="BQ686" s="81"/>
      <c r="BR686" s="81"/>
      <c r="BS686" s="81"/>
      <c r="BT686" s="81"/>
      <c r="BU686" s="81"/>
      <c r="BV686" s="81"/>
      <c r="BW686" s="81"/>
      <c r="BX686" s="81"/>
      <c r="BY686" s="81"/>
      <c r="BZ686" s="81"/>
      <c r="CA686" s="82"/>
      <c r="CB686" s="82"/>
      <c r="CC686" s="82"/>
      <c r="CD686" s="82"/>
      <c r="CE686" s="82"/>
      <c r="CF686" s="82"/>
    </row>
    <row r="687" spans="59:84" s="77" customFormat="1" x14ac:dyDescent="0.25">
      <c r="BG687" s="84"/>
      <c r="BH687" s="81"/>
      <c r="BI687" s="81"/>
      <c r="BJ687" s="81"/>
      <c r="BL687" s="81"/>
      <c r="BM687" s="81"/>
      <c r="BN687" s="81"/>
      <c r="BO687" s="81"/>
      <c r="BP687" s="81"/>
      <c r="BQ687" s="81"/>
      <c r="BR687" s="81"/>
      <c r="BS687" s="81"/>
      <c r="BT687" s="81"/>
      <c r="BU687" s="81"/>
      <c r="BV687" s="81"/>
      <c r="BW687" s="81"/>
      <c r="BX687" s="81"/>
      <c r="BY687" s="81"/>
      <c r="BZ687" s="81"/>
      <c r="CA687" s="82"/>
      <c r="CB687" s="82"/>
      <c r="CC687" s="82"/>
      <c r="CD687" s="82"/>
      <c r="CE687" s="82"/>
      <c r="CF687" s="82"/>
    </row>
    <row r="688" spans="59:84" x14ac:dyDescent="0.25">
      <c r="BG688" s="84"/>
    </row>
    <row r="690" spans="56:84" x14ac:dyDescent="0.25">
      <c r="BD690" s="85"/>
    </row>
    <row r="692" spans="56:84" x14ac:dyDescent="0.25">
      <c r="BG692" s="81" t="s">
        <v>7</v>
      </c>
    </row>
    <row r="693" spans="56:84" x14ac:dyDescent="0.25">
      <c r="BG693" s="81" t="s">
        <v>8</v>
      </c>
    </row>
    <row r="696" spans="56:84" x14ac:dyDescent="0.25">
      <c r="BI696" s="77" t="s">
        <v>60</v>
      </c>
      <c r="BK696" s="81"/>
      <c r="CB696" s="81"/>
      <c r="CC696" s="81"/>
      <c r="CD696" s="81"/>
      <c r="CE696" s="81"/>
      <c r="CF696" s="81"/>
    </row>
    <row r="697" spans="56:84" ht="15" customHeight="1" x14ac:dyDescent="0.25">
      <c r="BH697" s="81" t="s">
        <v>9</v>
      </c>
      <c r="BI697" s="77">
        <v>0.19078732440378962</v>
      </c>
      <c r="BK697" s="81"/>
      <c r="CB697" s="81"/>
      <c r="CC697" s="81"/>
      <c r="CD697" s="81"/>
      <c r="CE697" s="81"/>
      <c r="CF697" s="81"/>
    </row>
    <row r="698" spans="56:84" ht="15" customHeight="1" x14ac:dyDescent="0.25">
      <c r="BH698" s="81" t="s">
        <v>10</v>
      </c>
      <c r="BI698" s="77">
        <v>7.7752368507023842E-2</v>
      </c>
      <c r="BK698" s="81"/>
      <c r="CB698" s="81"/>
      <c r="CC698" s="81"/>
      <c r="CD698" s="81"/>
      <c r="CE698" s="81"/>
      <c r="CF698" s="81"/>
    </row>
    <row r="699" spans="56:84" x14ac:dyDescent="0.25">
      <c r="BH699" s="81" t="s">
        <v>11</v>
      </c>
      <c r="BI699" s="77">
        <v>0.45181313296308395</v>
      </c>
      <c r="BK699" s="81"/>
      <c r="CB699" s="81"/>
      <c r="CC699" s="81"/>
      <c r="CD699" s="81"/>
      <c r="CE699" s="81"/>
      <c r="CF699" s="81"/>
    </row>
    <row r="700" spans="56:84" x14ac:dyDescent="0.25">
      <c r="BH700" s="81" t="s">
        <v>12</v>
      </c>
      <c r="BI700" s="77">
        <v>7.6118915387128394E-2</v>
      </c>
      <c r="BK700" s="81"/>
      <c r="CB700" s="81"/>
      <c r="CC700" s="81"/>
      <c r="CD700" s="81"/>
      <c r="CE700" s="81"/>
      <c r="CF700" s="81"/>
    </row>
    <row r="701" spans="56:84" ht="15" customHeight="1" x14ac:dyDescent="0.25">
      <c r="BH701" s="81" t="s">
        <v>13</v>
      </c>
      <c r="BI701" s="77">
        <v>9.8987259065664815E-2</v>
      </c>
      <c r="BK701" s="81"/>
      <c r="CB701" s="81"/>
      <c r="CC701" s="81"/>
      <c r="CD701" s="81"/>
      <c r="CE701" s="81"/>
      <c r="CF701" s="81"/>
    </row>
    <row r="702" spans="56:84" x14ac:dyDescent="0.25">
      <c r="BH702" s="81" t="s">
        <v>14</v>
      </c>
      <c r="BI702" s="77">
        <v>0.2515517804639007</v>
      </c>
      <c r="BK702" s="81"/>
      <c r="CB702" s="81"/>
      <c r="CC702" s="81"/>
      <c r="CD702" s="81"/>
      <c r="CE702" s="81"/>
      <c r="CF702" s="81"/>
    </row>
    <row r="703" spans="56:84" x14ac:dyDescent="0.25">
      <c r="BH703" s="81" t="s">
        <v>15</v>
      </c>
      <c r="BI703" s="77">
        <v>0.19732113688337144</v>
      </c>
      <c r="BK703" s="81"/>
      <c r="CB703" s="81"/>
      <c r="CC703" s="81"/>
      <c r="CD703" s="81"/>
      <c r="CE703" s="81"/>
      <c r="CF703" s="81"/>
    </row>
    <row r="704" spans="56:84" x14ac:dyDescent="0.25">
      <c r="BH704" s="81" t="s">
        <v>16</v>
      </c>
      <c r="BI704" s="77">
        <v>0.10650114341718393</v>
      </c>
      <c r="BK704" s="81"/>
      <c r="CB704" s="81"/>
      <c r="CC704" s="81"/>
      <c r="CD704" s="81"/>
      <c r="CE704" s="81"/>
      <c r="CF704" s="81"/>
    </row>
    <row r="705" spans="57:84" x14ac:dyDescent="0.25">
      <c r="BH705" s="81" t="s">
        <v>17</v>
      </c>
      <c r="BI705" s="77">
        <v>6.9585102907546548E-2</v>
      </c>
      <c r="BK705" s="81"/>
      <c r="CB705" s="81"/>
      <c r="CC705" s="81"/>
      <c r="CD705" s="81"/>
      <c r="CE705" s="81"/>
      <c r="CF705" s="81"/>
    </row>
    <row r="706" spans="57:84" ht="15" customHeight="1" x14ac:dyDescent="0.25">
      <c r="BH706" s="81" t="s">
        <v>18</v>
      </c>
      <c r="BI706" s="77">
        <v>0.21953609931394968</v>
      </c>
      <c r="BK706" s="81"/>
      <c r="CB706" s="81"/>
      <c r="CC706" s="81"/>
      <c r="CD706" s="81"/>
      <c r="CE706" s="81"/>
      <c r="CF706" s="81"/>
    </row>
    <row r="707" spans="57:84" x14ac:dyDescent="0.25">
      <c r="BH707" s="81" t="s">
        <v>144</v>
      </c>
      <c r="BI707" s="81">
        <v>7.8405749754982025E-3</v>
      </c>
      <c r="BK707" s="81"/>
      <c r="CB707" s="81"/>
      <c r="CC707" s="81"/>
      <c r="CD707" s="81"/>
      <c r="CE707" s="81"/>
      <c r="CF707" s="81"/>
    </row>
    <row r="708" spans="57:84" x14ac:dyDescent="0.25">
      <c r="BK708" s="81"/>
      <c r="CB708" s="81"/>
      <c r="CC708" s="81"/>
      <c r="CD708" s="81"/>
      <c r="CE708" s="81"/>
      <c r="CF708" s="81"/>
    </row>
    <row r="712" spans="57:84" x14ac:dyDescent="0.25">
      <c r="BF712" s="86" t="s">
        <v>135</v>
      </c>
    </row>
    <row r="714" spans="57:84" x14ac:dyDescent="0.25">
      <c r="BH714" s="77" t="s">
        <v>60</v>
      </c>
    </row>
    <row r="715" spans="57:84" x14ac:dyDescent="0.25">
      <c r="BF715" s="87"/>
      <c r="BG715" s="81" t="s">
        <v>23</v>
      </c>
      <c r="BH715" s="83">
        <v>0.82979418490689316</v>
      </c>
    </row>
    <row r="716" spans="57:84" x14ac:dyDescent="0.25">
      <c r="BG716" s="81" t="s">
        <v>24</v>
      </c>
      <c r="BH716" s="83">
        <v>0.35739954263312645</v>
      </c>
    </row>
    <row r="717" spans="57:84" x14ac:dyDescent="0.25">
      <c r="BF717" s="122" t="s">
        <v>25</v>
      </c>
      <c r="BG717" s="81" t="s">
        <v>136</v>
      </c>
      <c r="BH717" s="83">
        <v>0.16138516824567134</v>
      </c>
    </row>
    <row r="718" spans="57:84" x14ac:dyDescent="0.25">
      <c r="BF718" s="122"/>
      <c r="BG718" s="81" t="s">
        <v>137</v>
      </c>
      <c r="BH718" s="83">
        <v>0.10584776216922574</v>
      </c>
    </row>
    <row r="719" spans="57:84" x14ac:dyDescent="0.25">
      <c r="BE719" s="81" t="s">
        <v>138</v>
      </c>
      <c r="BF719" s="122"/>
      <c r="BG719" s="81" t="s">
        <v>139</v>
      </c>
      <c r="BH719" s="83">
        <v>0.11466840901666123</v>
      </c>
    </row>
    <row r="720" spans="57:84" x14ac:dyDescent="0.25">
      <c r="BF720" s="122"/>
      <c r="BG720" s="81" t="s">
        <v>6</v>
      </c>
      <c r="BH720" s="83">
        <v>0.10486769029728847</v>
      </c>
    </row>
    <row r="731" spans="58:60" x14ac:dyDescent="0.25">
      <c r="BF731" s="81" t="s">
        <v>21</v>
      </c>
    </row>
    <row r="735" spans="58:60" x14ac:dyDescent="0.25">
      <c r="BH735" s="77" t="s">
        <v>60</v>
      </c>
    </row>
    <row r="736" spans="58:60" x14ac:dyDescent="0.25">
      <c r="BG736" s="81" t="s">
        <v>26</v>
      </c>
      <c r="BH736" s="77">
        <v>0.36654688010454101</v>
      </c>
    </row>
    <row r="737" spans="58:60" x14ac:dyDescent="0.25">
      <c r="BG737" s="81" t="s">
        <v>140</v>
      </c>
      <c r="BH737" s="77">
        <v>0.46324730480235216</v>
      </c>
    </row>
    <row r="738" spans="58:60" x14ac:dyDescent="0.25">
      <c r="BG738" s="81" t="s">
        <v>6</v>
      </c>
      <c r="BH738" s="77">
        <v>0.17739300882064685</v>
      </c>
    </row>
    <row r="739" spans="58:60" x14ac:dyDescent="0.25">
      <c r="BG739" s="81" t="s">
        <v>144</v>
      </c>
      <c r="BH739" s="77">
        <v>0.17902646194054231</v>
      </c>
    </row>
    <row r="740" spans="58:60" x14ac:dyDescent="0.25">
      <c r="BH740" s="77"/>
    </row>
    <row r="741" spans="58:60" x14ac:dyDescent="0.25">
      <c r="BH741" s="77"/>
    </row>
    <row r="742" spans="58:60" x14ac:dyDescent="0.25">
      <c r="BH742" s="77"/>
    </row>
    <row r="743" spans="58:60" x14ac:dyDescent="0.25">
      <c r="BH743" s="77"/>
    </row>
    <row r="744" spans="58:60" x14ac:dyDescent="0.25">
      <c r="BH744" s="77"/>
    </row>
    <row r="745" spans="58:60" x14ac:dyDescent="0.25">
      <c r="BH745" s="77"/>
    </row>
    <row r="747" spans="58:60" x14ac:dyDescent="0.25">
      <c r="BF747" s="81" t="s">
        <v>22</v>
      </c>
    </row>
    <row r="751" spans="58:60" x14ac:dyDescent="0.25">
      <c r="BH751" s="77" t="s">
        <v>60</v>
      </c>
    </row>
    <row r="752" spans="58:60" x14ac:dyDescent="0.25">
      <c r="BG752" s="81" t="s">
        <v>28</v>
      </c>
      <c r="BH752" s="83">
        <v>0.57464880757922243</v>
      </c>
    </row>
    <row r="753" spans="2:60" x14ac:dyDescent="0.25">
      <c r="BG753" s="81" t="s">
        <v>29</v>
      </c>
      <c r="BH753" s="83">
        <v>0.170859196341065</v>
      </c>
    </row>
    <row r="754" spans="2:60" x14ac:dyDescent="0.25">
      <c r="BF754" s="86" t="s">
        <v>30</v>
      </c>
      <c r="BG754" s="81" t="s">
        <v>136</v>
      </c>
      <c r="BH754" s="83">
        <v>0.11205488402482849</v>
      </c>
    </row>
    <row r="755" spans="2:60" x14ac:dyDescent="0.25">
      <c r="BF755" s="86"/>
      <c r="BG755" s="81" t="s">
        <v>137</v>
      </c>
      <c r="BH755" s="83">
        <v>0.12185560274420124</v>
      </c>
    </row>
    <row r="756" spans="2:60" x14ac:dyDescent="0.25">
      <c r="BF756" s="86"/>
      <c r="BG756" s="81" t="s">
        <v>139</v>
      </c>
      <c r="BH756" s="83">
        <v>0.10519438092126757</v>
      </c>
    </row>
    <row r="757" spans="2:60" x14ac:dyDescent="0.25">
      <c r="BF757" s="122"/>
      <c r="BG757" s="81" t="s">
        <v>31</v>
      </c>
      <c r="BH757" s="83">
        <v>0.37928781443972559</v>
      </c>
    </row>
    <row r="758" spans="2:60" x14ac:dyDescent="0.25">
      <c r="BF758" s="122"/>
      <c r="BG758" s="81" t="s">
        <v>32</v>
      </c>
      <c r="BH758" s="83">
        <v>0.13459653707938582</v>
      </c>
    </row>
    <row r="759" spans="2:60" x14ac:dyDescent="0.25">
      <c r="BF759" s="122"/>
      <c r="BG759" s="81" t="s">
        <v>6</v>
      </c>
      <c r="BH759" s="83">
        <v>3.9202874877491016E-2</v>
      </c>
    </row>
    <row r="760" spans="2:60" x14ac:dyDescent="0.25">
      <c r="BF760" s="122"/>
      <c r="BG760" s="81" t="s">
        <v>144</v>
      </c>
      <c r="BH760" s="83">
        <v>0.29075465534139172</v>
      </c>
    </row>
    <row r="761" spans="2:60" x14ac:dyDescent="0.25">
      <c r="BH761" s="77"/>
    </row>
    <row r="765" spans="2:60" x14ac:dyDescent="0.25">
      <c r="B765" s="88" t="s">
        <v>141</v>
      </c>
    </row>
    <row r="766" spans="2:60" x14ac:dyDescent="0.25">
      <c r="BF766" s="81" t="s">
        <v>67</v>
      </c>
    </row>
    <row r="768" spans="2:60" x14ac:dyDescent="0.25">
      <c r="BF768" s="81" t="s">
        <v>68</v>
      </c>
    </row>
    <row r="770" spans="59:60" x14ac:dyDescent="0.25">
      <c r="BH770" s="77" t="s">
        <v>60</v>
      </c>
    </row>
    <row r="771" spans="59:60" x14ac:dyDescent="0.25">
      <c r="BG771" s="81" t="s">
        <v>142</v>
      </c>
      <c r="BH771" s="77">
        <v>0.50604377654361321</v>
      </c>
    </row>
    <row r="772" spans="59:60" x14ac:dyDescent="0.25">
      <c r="BG772" s="81" t="s">
        <v>35</v>
      </c>
      <c r="BH772" s="77">
        <v>0.40248284874224111</v>
      </c>
    </row>
    <row r="773" spans="59:60" x14ac:dyDescent="0.25">
      <c r="BG773" s="81" t="s">
        <v>143</v>
      </c>
      <c r="BH773" s="77">
        <v>0.12806272459980397</v>
      </c>
    </row>
    <row r="774" spans="59:60" x14ac:dyDescent="0.25">
      <c r="BG774" s="81" t="s">
        <v>6</v>
      </c>
      <c r="BH774" s="77">
        <v>9.0819993466187521E-2</v>
      </c>
    </row>
    <row r="775" spans="59:60" x14ac:dyDescent="0.25">
      <c r="BG775" s="81" t="s">
        <v>144</v>
      </c>
      <c r="BH775" s="77">
        <v>0.43515191114015028</v>
      </c>
    </row>
    <row r="776" spans="59:60" x14ac:dyDescent="0.25">
      <c r="BH776" s="77"/>
    </row>
    <row r="777" spans="59:60" x14ac:dyDescent="0.25">
      <c r="BH777" s="77"/>
    </row>
    <row r="789" spans="60:61" x14ac:dyDescent="0.25">
      <c r="BH789" s="81" t="s">
        <v>59</v>
      </c>
      <c r="BI789" s="77" t="s">
        <v>20</v>
      </c>
    </row>
    <row r="790" spans="60:61" x14ac:dyDescent="0.25">
      <c r="BH790" s="81" t="s">
        <v>37</v>
      </c>
      <c r="BI790" s="77">
        <v>0.670755326016785</v>
      </c>
    </row>
    <row r="791" spans="60:61" x14ac:dyDescent="0.25">
      <c r="BH791" s="81" t="s">
        <v>38</v>
      </c>
      <c r="BI791" s="77">
        <v>4.5836023240800515E-2</v>
      </c>
    </row>
    <row r="792" spans="60:61" x14ac:dyDescent="0.25">
      <c r="BH792" s="81" t="s">
        <v>39</v>
      </c>
      <c r="BI792" s="77">
        <v>4.5836023240800515E-2</v>
      </c>
    </row>
    <row r="793" spans="60:61" x14ac:dyDescent="0.25">
      <c r="BH793" s="81" t="s">
        <v>40</v>
      </c>
      <c r="BI793" s="77">
        <v>2.5823111684958037E-2</v>
      </c>
    </row>
    <row r="794" spans="60:61" x14ac:dyDescent="0.25">
      <c r="BH794" s="81" t="s">
        <v>41</v>
      </c>
      <c r="BI794" s="77">
        <v>0.16849580374435119</v>
      </c>
    </row>
    <row r="795" spans="60:61" x14ac:dyDescent="0.25">
      <c r="BH795" s="81" t="s">
        <v>42</v>
      </c>
      <c r="BI795" s="77">
        <v>4.3253712072304711E-2</v>
      </c>
    </row>
    <row r="796" spans="60:61" x14ac:dyDescent="0.25">
      <c r="BI796" s="77"/>
    </row>
    <row r="807" spans="58:60" x14ac:dyDescent="0.25">
      <c r="BF807" s="81" t="s">
        <v>69</v>
      </c>
    </row>
    <row r="809" spans="58:60" x14ac:dyDescent="0.25">
      <c r="BH809" s="77" t="s">
        <v>60</v>
      </c>
    </row>
    <row r="810" spans="58:60" x14ac:dyDescent="0.25">
      <c r="BG810" s="81" t="s">
        <v>44</v>
      </c>
      <c r="BH810" s="81">
        <v>0.89578569095066973</v>
      </c>
    </row>
    <row r="811" spans="58:60" x14ac:dyDescent="0.25">
      <c r="BG811" s="81" t="s">
        <v>145</v>
      </c>
      <c r="BH811" s="81">
        <v>0.12740934335184581</v>
      </c>
    </row>
    <row r="812" spans="58:60" x14ac:dyDescent="0.25">
      <c r="BG812" s="81" t="s">
        <v>46</v>
      </c>
      <c r="BH812" s="81">
        <v>0.25318523358379613</v>
      </c>
    </row>
    <row r="813" spans="58:60" x14ac:dyDescent="0.25">
      <c r="BG813" s="81" t="s">
        <v>144</v>
      </c>
      <c r="BH813" s="81">
        <v>2.3195034302515519E-2</v>
      </c>
    </row>
    <row r="814" spans="58:60" x14ac:dyDescent="0.25">
      <c r="BG814" s="81" t="s">
        <v>47</v>
      </c>
      <c r="BH814" s="81">
        <v>0.26951976478275075</v>
      </c>
    </row>
    <row r="815" spans="58:60" x14ac:dyDescent="0.25">
      <c r="BG815" s="81" t="s">
        <v>48</v>
      </c>
      <c r="BH815" s="81">
        <v>7.8405749754982032E-2</v>
      </c>
    </row>
    <row r="816" spans="58:60" x14ac:dyDescent="0.25">
      <c r="BG816" s="81" t="s">
        <v>49</v>
      </c>
      <c r="BH816" s="81">
        <v>0.1551780463900686</v>
      </c>
    </row>
    <row r="817" spans="59:60" x14ac:dyDescent="0.25">
      <c r="BG817" s="81" t="s">
        <v>50</v>
      </c>
      <c r="BH817" s="81">
        <v>0.1551780463900686</v>
      </c>
    </row>
    <row r="818" spans="59:60" x14ac:dyDescent="0.25">
      <c r="BG818" s="81" t="s">
        <v>6</v>
      </c>
      <c r="BH818" s="81">
        <v>3.3322443645867367E-2</v>
      </c>
    </row>
    <row r="819" spans="59:60" x14ac:dyDescent="0.25">
      <c r="BH819" s="77"/>
    </row>
    <row r="820" spans="59:60" x14ac:dyDescent="0.25">
      <c r="BH820" s="77"/>
    </row>
    <row r="821" spans="59:60" x14ac:dyDescent="0.25">
      <c r="BH821" s="77"/>
    </row>
  </sheetData>
  <mergeCells count="4">
    <mergeCell ref="BF757:BF760"/>
    <mergeCell ref="B2:O2"/>
    <mergeCell ref="D4:L4"/>
    <mergeCell ref="BF717:BF720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UPC</vt:lpstr>
      <vt:lpstr>Gràfics UPC</vt:lpstr>
      <vt:lpstr>UPC!Área_de_impresión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UPCnet</cp:lastModifiedBy>
  <cp:lastPrinted>2010-10-22T10:38:18Z</cp:lastPrinted>
  <dcterms:created xsi:type="dcterms:W3CDTF">2009-09-09T08:02:17Z</dcterms:created>
  <dcterms:modified xsi:type="dcterms:W3CDTF">2012-03-19T16:10:52Z</dcterms:modified>
</cp:coreProperties>
</file>